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4\11. Nov\Publication production\"/>
    </mc:Choice>
  </mc:AlternateContent>
  <xr:revisionPtr revIDLastSave="0" documentId="13_ncr:1_{529DEE4D-103C-43CE-BC94-AAEBC86DB9E1}" xr6:coauthVersionLast="36" xr6:coauthVersionMax="36" xr10:uidLastSave="{00000000-0000-0000-0000-000000000000}"/>
  <bookViews>
    <workbookView xWindow="-24" yWindow="-24" windowWidth="19428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Summary!$A$2:$I$77</definedName>
  </definedNames>
  <calcPr calcId="191029" concurrentCalc="0"/>
</workbook>
</file>

<file path=xl/calcChain.xml><?xml version="1.0" encoding="utf-8"?>
<calcChain xmlns="http://schemas.openxmlformats.org/spreadsheetml/2006/main">
  <c r="C68" i="27" l="1"/>
  <c r="D68" i="27"/>
  <c r="E68" i="27"/>
  <c r="F68" i="27"/>
  <c r="G68" i="27"/>
  <c r="H68" i="27"/>
  <c r="C69" i="27"/>
  <c r="D69" i="27"/>
  <c r="E69" i="27"/>
  <c r="F69" i="27"/>
  <c r="G69" i="27"/>
  <c r="H69" i="27"/>
  <c r="A68" i="27"/>
  <c r="B68" i="27"/>
  <c r="C74" i="27"/>
  <c r="C8" i="27"/>
  <c r="A69" i="27"/>
  <c r="B69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D74" i="27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C71" i="27"/>
  <c r="A8" i="27"/>
  <c r="B8" i="27"/>
  <c r="H74" i="27"/>
  <c r="G74" i="27"/>
  <c r="F74" i="27"/>
  <c r="E74" i="27"/>
  <c r="H8" i="27"/>
  <c r="H71" i="27"/>
  <c r="E8" i="27"/>
  <c r="E71" i="27"/>
  <c r="G8" i="27"/>
  <c r="D8" i="27"/>
  <c r="D71" i="27"/>
  <c r="F8" i="27"/>
  <c r="F71" i="27"/>
  <c r="C73" i="27"/>
  <c r="E73" i="27"/>
  <c r="F73" i="27"/>
  <c r="H73" i="27"/>
  <c r="D73" i="27"/>
  <c r="G73" i="27"/>
  <c r="G71" i="27"/>
</calcChain>
</file>

<file path=xl/sharedStrings.xml><?xml version="1.0" encoding="utf-8"?>
<sst xmlns="http://schemas.openxmlformats.org/spreadsheetml/2006/main" count="440" uniqueCount="101">
  <si>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</si>
  <si>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</si>
  <si>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</si>
  <si>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</si>
  <si>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</si>
  <si>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</si>
  <si>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</si>
  <si>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</si>
  <si>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</si>
  <si>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</si>
  <si>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</si>
  <si>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</si>
  <si>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</si>
  <si>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</si>
  <si>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</si>
  <si>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</si>
  <si>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</si>
  <si>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</si>
  <si>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</si>
  <si>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</si>
  <si>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</si>
  <si>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</si>
  <si>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</si>
  <si>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</si>
  <si>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</si>
  <si>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</si>
  <si>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</si>
  <si>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</si>
  <si>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</si>
  <si>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</si>
  <si>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</si>
  <si>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</si>
  <si>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</si>
  <si>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</si>
  <si>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</si>
  <si>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</si>
  <si>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</si>
  <si>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</si>
  <si>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</si>
  <si>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</si>
  <si>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</si>
  <si>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</si>
  <si>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</si>
  <si>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</si>
  <si>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</si>
  <si>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</si>
  <si>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</si>
  <si>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</si>
  <si>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</si>
  <si>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</si>
  <si>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</si>
  <si>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</si>
  <si>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</si>
  <si>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</si>
  <si>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</si>
  <si>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</si>
  <si>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</si>
  <si>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</si>
  <si>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</si>
  <si>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</si>
  <si>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</si>
  <si>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</si>
  <si>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</si>
  <si>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</si>
  <si>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</si>
  <si>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</si>
  <si>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</si>
  <si>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</si>
  <si>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</si>
  <si>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</si>
  <si>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</si>
  <si>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</si>
  <si>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</si>
  <si>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</si>
  <si>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</si>
  <si>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Coffs Harbour - Sydney</t>
  </si>
  <si>
    <t>Launceston - Sydney</t>
  </si>
  <si>
    <t>Brisbane - Launceston</t>
  </si>
  <si>
    <t>Melbourne - Newcastle</t>
  </si>
  <si>
    <t>Hamilton Island - Sydney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</si>
  <si>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</si>
  <si>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</si>
  <si>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</si>
  <si>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</si>
  <si>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</si>
  <si>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</si>
  <si>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Darwin - Melbourne</t>
  </si>
  <si>
    <t>Port Macquarie - Sydney</t>
  </si>
  <si>
    <t>Brisbane - Moranbah</t>
  </si>
  <si>
    <t>(a) Includes RPT cargo flights.</t>
  </si>
  <si>
    <t>Devonport - Melbourne</t>
  </si>
  <si>
    <t>Brisbane - Bundaberg</t>
  </si>
  <si>
    <t>Geraldton - Perth</t>
  </si>
  <si>
    <t>% Point diff</t>
  </si>
  <si>
    <t>Ayers Rock - Melbourne</t>
  </si>
  <si>
    <t>Adelaide - Gold
Coast</t>
  </si>
  <si>
    <t>Brisbane - Hamilton
Island</t>
  </si>
  <si>
    <t>Canberra - Gold
Coast</t>
  </si>
  <si>
    <t>Sydney - Wagga
Wagga</t>
  </si>
  <si>
    <t>Adelaide - Port
Lincoln</t>
  </si>
  <si>
    <t>Adelaide - Alice
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</si>
</sst>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8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  <xf numFmtId="165" fontId="9" fillId="0" borderId="3" xfId="331" applyNumberFormat="1" applyFont="1" applyFill="1" applyBorder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workbookViewId="0"/>
  </sheetViews>
  <sheetFormatPr defaultColWidth="8" defaultRowHeight="13.2"/>
  <cols>
    <col min="1" max="1" width="4.5546875" style="4" customWidth="1"/>
    <col min="2" max="2" width="24.77734375" style="8" customWidth="1"/>
    <col min="3" max="3" width="20.77734375" style="5" customWidth="1"/>
    <col min="4" max="4" width="15.44140625" style="6" customWidth="1"/>
    <col min="5" max="5" width="19.77734375" style="6" customWidth="1"/>
    <col min="6" max="6" width="13.77734375" style="6" customWidth="1"/>
    <col min="7" max="7" width="11.5546875" style="7" customWidth="1"/>
    <col min="8" max="8" width="11.5546875" style="5" customWidth="1"/>
    <col min="9" max="9" width="4" style="8" customWidth="1"/>
    <col min="10" max="10" width="14" style="8" customWidth="1"/>
    <col min="11" max="11" width="15.77734375" style="9" customWidth="1"/>
    <col min="12" max="18" width="8" style="9" customWidth="1"/>
    <col min="19" max="16384" width="8" style="8"/>
  </cols>
  <sheetData>
    <row r="1" spans="1:15" ht="15.6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6">
      <c r="A2" s="19"/>
      <c r="B2" s="15" t="s">
        <v>66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6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6">
      <c r="A4" s="25"/>
      <c r="B4" s="24" t="s">
        <v>55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6">
      <c r="A5" s="19"/>
      <c r="B5" s="97">
        <v>45597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48</v>
      </c>
      <c r="F6" s="38"/>
      <c r="G6" s="76" t="s">
        <v>61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60</v>
      </c>
      <c r="C7" s="39" t="s">
        <v>67</v>
      </c>
      <c r="D7" s="39" t="s">
        <v>3</v>
      </c>
      <c r="E7" s="101" t="s">
        <v>49</v>
      </c>
      <c r="F7" s="39" t="s">
        <v>4</v>
      </c>
      <c r="G7" s="40" t="s">
        <v>62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704459</v>
      </c>
      <c r="D8" s="10">
        <f>RPKs!D4</f>
        <v>499866434</v>
      </c>
      <c r="E8" s="10">
        <f>Seats!D4</f>
        <v>763228</v>
      </c>
      <c r="F8" s="10">
        <f>ASKs!D4</f>
        <v>541640143</v>
      </c>
      <c r="G8" s="36">
        <f>'PLF%'!D4</f>
        <v>92.287552992540995</v>
      </c>
      <c r="H8" s="111">
        <f>Flights!D4</f>
        <v>4407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386227</v>
      </c>
      <c r="D9" s="10">
        <f>RPKs!D5</f>
        <v>290828931</v>
      </c>
      <c r="E9" s="10">
        <f>Seats!D5</f>
        <v>411652</v>
      </c>
      <c r="F9" s="10">
        <f>ASKs!D5</f>
        <v>309973956</v>
      </c>
      <c r="G9" s="36">
        <f>'PLF%'!D5</f>
        <v>93.823666592170099</v>
      </c>
      <c r="H9" s="111">
        <f>Flights!D5</f>
        <v>2495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307230</v>
      </c>
      <c r="D10" s="10">
        <f>RPKs!D6</f>
        <v>424822050</v>
      </c>
      <c r="E10" s="10">
        <f>Seats!D6</f>
        <v>338744</v>
      </c>
      <c r="F10" s="10">
        <f>ASKs!D6</f>
        <v>468398640</v>
      </c>
      <c r="G10" s="36">
        <f>'PLF%'!D6</f>
        <v>90.696687334532001</v>
      </c>
      <c r="H10" s="111">
        <f>Flights!D6</f>
        <v>2020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Adelaide - Melbourne</v>
      </c>
      <c r="C11" s="10">
        <f>Passengers!D7</f>
        <v>202262</v>
      </c>
      <c r="D11" s="10">
        <f>RPKs!D7</f>
        <v>130054466</v>
      </c>
      <c r="E11" s="10">
        <f>Seats!D7</f>
        <v>220956</v>
      </c>
      <c r="F11" s="10">
        <f>ASKs!D7</f>
        <v>142074708</v>
      </c>
      <c r="G11" s="36">
        <f>'PLF%'!D7</f>
        <v>91.5394920255617</v>
      </c>
      <c r="H11" s="111">
        <f>Flights!D7</f>
        <v>1309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Sydney</v>
      </c>
      <c r="C12" s="10">
        <f>Passengers!D8</f>
        <v>200092</v>
      </c>
      <c r="D12" s="10">
        <f>RPKs!D8</f>
        <v>136062560</v>
      </c>
      <c r="E12" s="10">
        <f>Seats!D8</f>
        <v>216038</v>
      </c>
      <c r="F12" s="10">
        <f>ASKs!D8</f>
        <v>146905840</v>
      </c>
      <c r="G12" s="36">
        <f>'PLF%'!D8</f>
        <v>92.618891121006499</v>
      </c>
      <c r="H12" s="111">
        <f>Flights!D8</f>
        <v>1238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177469</v>
      </c>
      <c r="D13" s="10">
        <f>RPKs!D9</f>
        <v>480231114</v>
      </c>
      <c r="E13" s="10">
        <f>Seats!D9</f>
        <v>197573</v>
      </c>
      <c r="F13" s="10">
        <f>ASKs!D9</f>
        <v>534632538</v>
      </c>
      <c r="G13" s="36">
        <f>'PLF%'!D9</f>
        <v>89.824520556958703</v>
      </c>
      <c r="H13" s="111">
        <f>Flights!D9</f>
        <v>1095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Gold Coast - Melbourne</v>
      </c>
      <c r="C14" s="10">
        <f>Passengers!D10</f>
        <v>175094</v>
      </c>
      <c r="D14" s="10">
        <f>RPKs!D10</f>
        <v>233413606</v>
      </c>
      <c r="E14" s="10">
        <f>Seats!D10</f>
        <v>188660</v>
      </c>
      <c r="F14" s="10">
        <f>ASKs!D10</f>
        <v>251508061</v>
      </c>
      <c r="G14" s="36">
        <f>'PLF%'!D10</f>
        <v>92.805616278040503</v>
      </c>
      <c r="H14" s="111">
        <f>Flights!D10</f>
        <v>1016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168468</v>
      </c>
      <c r="D15" s="10">
        <f>RPKs!D11</f>
        <v>196602156</v>
      </c>
      <c r="E15" s="10">
        <f>Seats!D11</f>
        <v>184568</v>
      </c>
      <c r="F15" s="10">
        <f>ASKs!D11</f>
        <v>215390856</v>
      </c>
      <c r="G15" s="36">
        <f>'PLF%'!D11</f>
        <v>91.276927744787798</v>
      </c>
      <c r="H15" s="111">
        <f>Flights!D11</f>
        <v>1100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147230</v>
      </c>
      <c r="D16" s="10">
        <f>RPKs!D12</f>
        <v>483503320</v>
      </c>
      <c r="E16" s="10">
        <f>Seats!D12</f>
        <v>163560</v>
      </c>
      <c r="F16" s="10">
        <f>ASKs!D12</f>
        <v>537131040</v>
      </c>
      <c r="G16" s="36">
        <f>'PLF%'!D12</f>
        <v>90.015896307165605</v>
      </c>
      <c r="H16" s="111">
        <f>Flights!D12</f>
        <v>862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117815</v>
      </c>
      <c r="D17" s="10">
        <f>RPKs!D13</f>
        <v>72809670</v>
      </c>
      <c r="E17" s="10">
        <f>Seats!D13</f>
        <v>130426</v>
      </c>
      <c r="F17" s="10">
        <f>ASKs!D13</f>
        <v>80603268</v>
      </c>
      <c r="G17" s="36">
        <f>'PLF%'!D13</f>
        <v>90.330915614984804</v>
      </c>
      <c r="H17" s="111">
        <f>Flights!D13</f>
        <v>737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107569</v>
      </c>
      <c r="D18" s="10">
        <f>RPKs!D14</f>
        <v>149628479</v>
      </c>
      <c r="E18" s="10">
        <f>Seats!D14</f>
        <v>115562</v>
      </c>
      <c r="F18" s="10">
        <f>ASKs!D14</f>
        <v>160746742</v>
      </c>
      <c r="G18" s="36">
        <f>'PLF%'!D14</f>
        <v>93.083366504560402</v>
      </c>
      <c r="H18" s="111">
        <f>Flights!D14</f>
        <v>820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Perth</v>
      </c>
      <c r="C19" s="10">
        <f>Passengers!D15</f>
        <v>98658</v>
      </c>
      <c r="D19" s="10">
        <f>RPKs!D15</f>
        <v>356648670</v>
      </c>
      <c r="E19" s="10">
        <f>Seats!D15</f>
        <v>113237</v>
      </c>
      <c r="F19" s="10">
        <f>ASKs!D15</f>
        <v>409351755</v>
      </c>
      <c r="G19" s="36">
        <f>'PLF%'!D15</f>
        <v>87.125232918568997</v>
      </c>
      <c r="H19" s="111">
        <f>Flights!D15</f>
        <v>655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Canberra - Melbourne</v>
      </c>
      <c r="C20" s="10">
        <f>Passengers!D16</f>
        <v>91418</v>
      </c>
      <c r="D20" s="10">
        <f>RPKs!D16</f>
        <v>42966460</v>
      </c>
      <c r="E20" s="10">
        <f>Seats!D16</f>
        <v>107757</v>
      </c>
      <c r="F20" s="10">
        <f>ASKs!D16</f>
        <v>50645790</v>
      </c>
      <c r="G20" s="36">
        <f>'PLF%'!D16</f>
        <v>84.837179951186499</v>
      </c>
      <c r="H20" s="111">
        <f>Flights!D16</f>
        <v>702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Townsville</v>
      </c>
      <c r="C21" s="10">
        <f>Passengers!D17</f>
        <v>79251</v>
      </c>
      <c r="D21" s="10">
        <f>RPKs!D17</f>
        <v>88127112</v>
      </c>
      <c r="E21" s="10">
        <f>Seats!D17</f>
        <v>94747</v>
      </c>
      <c r="F21" s="10">
        <f>ASKs!D17</f>
        <v>105358664</v>
      </c>
      <c r="G21" s="36">
        <f>'PLF%'!D17</f>
        <v>83.644864745057902</v>
      </c>
      <c r="H21" s="111">
        <f>Flights!D17</f>
        <v>734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Adelaide - Brisbane</v>
      </c>
      <c r="C22" s="10">
        <f>Passengers!D18</f>
        <v>78710</v>
      </c>
      <c r="D22" s="10">
        <f>RPKs!D18</f>
        <v>127667620</v>
      </c>
      <c r="E22" s="10">
        <f>Seats!D18</f>
        <v>87072</v>
      </c>
      <c r="F22" s="10">
        <f>ASKs!D18</f>
        <v>141230784</v>
      </c>
      <c r="G22" s="36">
        <f>'PLF%'!D18</f>
        <v>90.396453509739104</v>
      </c>
      <c r="H22" s="111">
        <f>Flights!D18</f>
        <v>679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Hobart - Sydney</v>
      </c>
      <c r="C23" s="10">
        <f>Passengers!D19</f>
        <v>72399</v>
      </c>
      <c r="D23" s="10">
        <f>RPKs!D19</f>
        <v>75222561</v>
      </c>
      <c r="E23" s="10">
        <f>Seats!D19</f>
        <v>83463</v>
      </c>
      <c r="F23" s="10">
        <f>ASKs!D19</f>
        <v>86718057</v>
      </c>
      <c r="G23" s="36">
        <f>'PLF%'!D19</f>
        <v>86.743826605801402</v>
      </c>
      <c r="H23" s="111">
        <f>Flights!D19</f>
        <v>465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Sunshine Coast - Sydney</v>
      </c>
      <c r="C24" s="10">
        <f>Passengers!D20</f>
        <v>70958</v>
      </c>
      <c r="D24" s="10">
        <f>RPKs!D20</f>
        <v>59391846</v>
      </c>
      <c r="E24" s="10">
        <f>Seats!D20</f>
        <v>79758</v>
      </c>
      <c r="F24" s="10">
        <f>ASKs!D20</f>
        <v>66757446</v>
      </c>
      <c r="G24" s="177">
        <f>'PLF%'!D20</f>
        <v>88.966624037714098</v>
      </c>
      <c r="H24" s="111">
        <f>Flights!D20</f>
        <v>444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Cairns - Sydney</v>
      </c>
      <c r="C25" s="10">
        <f>Passengers!D21</f>
        <v>69141</v>
      </c>
      <c r="D25" s="10">
        <f>RPKs!D21</f>
        <v>136276911</v>
      </c>
      <c r="E25" s="10">
        <f>Seats!D21</f>
        <v>73455</v>
      </c>
      <c r="F25" s="10">
        <f>ASKs!D21</f>
        <v>144779805</v>
      </c>
      <c r="G25" s="177">
        <f>'PLF%'!D21</f>
        <v>94.127016540739305</v>
      </c>
      <c r="H25" s="111">
        <f>Flights!D21</f>
        <v>393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Launceston - Melbourne</v>
      </c>
      <c r="C26" s="10">
        <f>Passengers!D22</f>
        <v>68625</v>
      </c>
      <c r="D26" s="10">
        <f>RPKs!D22</f>
        <v>32665500</v>
      </c>
      <c r="E26" s="10">
        <f>Seats!D22</f>
        <v>76415</v>
      </c>
      <c r="F26" s="10">
        <f>ASKs!D22</f>
        <v>36373540</v>
      </c>
      <c r="G26" s="177">
        <f>'PLF%'!D22</f>
        <v>89.805666426748701</v>
      </c>
      <c r="H26" s="111">
        <f>Flights!D22</f>
        <v>530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Melbourne - Sunshine Coast</v>
      </c>
      <c r="C27" s="10">
        <f>Passengers!D23</f>
        <v>65888</v>
      </c>
      <c r="D27" s="10">
        <f>RPKs!D23</f>
        <v>95801152</v>
      </c>
      <c r="E27" s="10">
        <f>Seats!D23</f>
        <v>72829</v>
      </c>
      <c r="F27" s="10">
        <f>ASKs!D23</f>
        <v>105893366</v>
      </c>
      <c r="G27" s="177">
        <f>'PLF%'!D23</f>
        <v>90.469455848631696</v>
      </c>
      <c r="H27" s="111">
        <f>Flights!D23</f>
        <v>374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Cairns - Melbourne</v>
      </c>
      <c r="C28" s="10">
        <f>Passengers!D24</f>
        <v>65380</v>
      </c>
      <c r="D28" s="10">
        <f>RPKs!D24</f>
        <v>151093180</v>
      </c>
      <c r="E28" s="10">
        <f>Seats!D24</f>
        <v>70997</v>
      </c>
      <c r="F28" s="10">
        <f>ASKs!D24</f>
        <v>164074067</v>
      </c>
      <c r="G28" s="177">
        <f>'PLF%'!D24</f>
        <v>92.088398101328195</v>
      </c>
      <c r="H28" s="111">
        <f>Flights!D24</f>
        <v>365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Brisbane - Mackay</v>
      </c>
      <c r="C29" s="10">
        <f>Passengers!D25</f>
        <v>65219</v>
      </c>
      <c r="D29" s="10">
        <f>RPKs!D25</f>
        <v>51979543</v>
      </c>
      <c r="E29" s="10">
        <f>Seats!D25</f>
        <v>75331</v>
      </c>
      <c r="F29" s="10">
        <f>ASKs!D25</f>
        <v>60038807</v>
      </c>
      <c r="G29" s="177">
        <f>'PLF%'!D25</f>
        <v>86.576575380653395</v>
      </c>
      <c r="H29" s="111">
        <f>Flights!D25</f>
        <v>607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Canberra - Sydney</v>
      </c>
      <c r="C30" s="10">
        <f>Passengers!D26</f>
        <v>62631</v>
      </c>
      <c r="D30" s="10">
        <f>RPKs!D26</f>
        <v>14780916</v>
      </c>
      <c r="E30" s="10">
        <f>Seats!D26</f>
        <v>85027</v>
      </c>
      <c r="F30" s="10">
        <f>ASKs!D26</f>
        <v>20066372</v>
      </c>
      <c r="G30" s="177">
        <f>'PLF%'!D26</f>
        <v>73.660131487645103</v>
      </c>
      <c r="H30" s="111">
        <f>Flights!D26</f>
        <v>1343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Adelaide - Perth</v>
      </c>
      <c r="C31" s="10">
        <f>Passengers!D27</f>
        <v>61454</v>
      </c>
      <c r="D31" s="10">
        <f>RPKs!D27</f>
        <v>130282480</v>
      </c>
      <c r="E31" s="10">
        <f>Seats!D27</f>
        <v>71091</v>
      </c>
      <c r="F31" s="10">
        <f>ASKs!D27</f>
        <v>150712920</v>
      </c>
      <c r="G31" s="177">
        <f>'PLF%'!D27</f>
        <v>86.444134981924606</v>
      </c>
      <c r="H31" s="111">
        <f>Flights!D27</f>
        <v>400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Canberra</v>
      </c>
      <c r="C32" s="10">
        <f>Passengers!D28</f>
        <v>59618</v>
      </c>
      <c r="D32" s="10">
        <f>RPKs!D28</f>
        <v>56994808</v>
      </c>
      <c r="E32" s="10">
        <f>Seats!D28</f>
        <v>71846</v>
      </c>
      <c r="F32" s="10">
        <f>ASKs!D28</f>
        <v>68684776</v>
      </c>
      <c r="G32" s="177">
        <f>'PLF%'!D28</f>
        <v>82.980263341034998</v>
      </c>
      <c r="H32" s="111">
        <f>Flights!D28</f>
        <v>569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Karratha - Perth</v>
      </c>
      <c r="C33" s="10">
        <f>Passengers!D29</f>
        <v>53730</v>
      </c>
      <c r="D33" s="10">
        <f>RPKs!D29</f>
        <v>67162500</v>
      </c>
      <c r="E33" s="10">
        <f>Seats!D29</f>
        <v>72933</v>
      </c>
      <c r="F33" s="10">
        <f>ASKs!D29</f>
        <v>91166250</v>
      </c>
      <c r="G33" s="177">
        <f>'PLF%'!D29</f>
        <v>73.6703549833409</v>
      </c>
      <c r="H33" s="111">
        <f>Flights!D29</f>
        <v>447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52830</v>
      </c>
      <c r="D34" s="10">
        <f>RPKs!D30</f>
        <v>27365940</v>
      </c>
      <c r="E34" s="10">
        <f>Seats!D30</f>
        <v>61336</v>
      </c>
      <c r="F34" s="10">
        <f>ASKs!D30</f>
        <v>31772048</v>
      </c>
      <c r="G34" s="177">
        <f>'PLF%'!D30</f>
        <v>86.132124690230896</v>
      </c>
      <c r="H34" s="111">
        <f>Flights!D30</f>
        <v>665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0">
        <f>Passengers!D31</f>
        <v>47437</v>
      </c>
      <c r="D35" s="10">
        <f>RPKs!D31</f>
        <v>29031444</v>
      </c>
      <c r="E35" s="10">
        <f>Seats!D31</f>
        <v>51812</v>
      </c>
      <c r="F35" s="10">
        <f>ASKs!D31</f>
        <v>31708944</v>
      </c>
      <c r="G35" s="177">
        <f>'PLF%'!D31</f>
        <v>91.556010190689406</v>
      </c>
      <c r="H35" s="111">
        <f>Flights!D31</f>
        <v>345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Newcastle</v>
      </c>
      <c r="C36" s="10">
        <f>Passengers!D32</f>
        <v>45033</v>
      </c>
      <c r="D36" s="10">
        <f>RPKs!D32</f>
        <v>27650262</v>
      </c>
      <c r="E36" s="10">
        <f>Seats!D32</f>
        <v>50495</v>
      </c>
      <c r="F36" s="10">
        <f>ASKs!D32</f>
        <v>31003930</v>
      </c>
      <c r="G36" s="177">
        <f>'PLF%'!D32</f>
        <v>89.183087434399496</v>
      </c>
      <c r="H36" s="111">
        <f>Flights!D32</f>
        <v>423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Melbourne - Newcastle</v>
      </c>
      <c r="C37" s="10">
        <f>Passengers!D33</f>
        <v>41095</v>
      </c>
      <c r="D37" s="10">
        <f>RPKs!D33</f>
        <v>34355420</v>
      </c>
      <c r="E37" s="10">
        <f>Seats!D33</f>
        <v>45129</v>
      </c>
      <c r="F37" s="10">
        <f>ASKs!D33</f>
        <v>37727844</v>
      </c>
      <c r="G37" s="177">
        <f>'PLF%'!D33</f>
        <v>91.0611801723947</v>
      </c>
      <c r="H37" s="111">
        <f>Flights!D33</f>
        <v>296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Perth - Port Hedland</v>
      </c>
      <c r="C38" s="10">
        <f>Passengers!D34</f>
        <v>40493</v>
      </c>
      <c r="D38" s="10">
        <f>RPKs!D34</f>
        <v>53126816</v>
      </c>
      <c r="E38" s="10">
        <f>Seats!D34</f>
        <v>60808</v>
      </c>
      <c r="F38" s="10">
        <f>ASKs!D34</f>
        <v>79780096</v>
      </c>
      <c r="G38" s="177">
        <f>'PLF%'!D34</f>
        <v>66.5915668990922</v>
      </c>
      <c r="H38" s="111">
        <f>Flights!D34</f>
        <v>371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35377</v>
      </c>
      <c r="D39" s="10">
        <f>RPKs!D35</f>
        <v>36049163</v>
      </c>
      <c r="E39" s="10">
        <f>Seats!D35</f>
        <v>53808</v>
      </c>
      <c r="F39" s="10">
        <f>ASKs!D35</f>
        <v>54830352</v>
      </c>
      <c r="G39" s="177">
        <f>'PLF%'!D35</f>
        <v>65.746729110912895</v>
      </c>
      <c r="H39" s="111">
        <f>Flights!D35</f>
        <v>332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Kalgoorlie - Perth</v>
      </c>
      <c r="C40" s="10">
        <f>Passengers!D36</f>
        <v>31561</v>
      </c>
      <c r="D40" s="10">
        <f>RPKs!D36</f>
        <v>16979818</v>
      </c>
      <c r="E40" s="10">
        <f>Seats!D36</f>
        <v>51260</v>
      </c>
      <c r="F40" s="10">
        <f>ASKs!D36</f>
        <v>27577880</v>
      </c>
      <c r="G40" s="177">
        <f>'PLF%'!D36</f>
        <v>61.570425282871597</v>
      </c>
      <c r="H40" s="111">
        <f>Flights!D36</f>
        <v>358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Launceston - Sydney</v>
      </c>
      <c r="C41" s="10">
        <f>Passengers!D37</f>
        <v>29383</v>
      </c>
      <c r="D41" s="10">
        <f>RPKs!D37</f>
        <v>26856062</v>
      </c>
      <c r="E41" s="10">
        <f>Seats!D37</f>
        <v>32531</v>
      </c>
      <c r="F41" s="10">
        <f>ASKs!D37</f>
        <v>29733334</v>
      </c>
      <c r="G41" s="177">
        <f>'PLF%'!D37</f>
        <v>90.323076450155298</v>
      </c>
      <c r="H41" s="111">
        <f>Flights!D37</f>
        <v>193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Broome - Perth</v>
      </c>
      <c r="C42" s="10">
        <f>Passengers!D38</f>
        <v>26738</v>
      </c>
      <c r="D42" s="10">
        <f>RPKs!D38</f>
        <v>44839626</v>
      </c>
      <c r="E42" s="10">
        <f>Seats!D38</f>
        <v>34632</v>
      </c>
      <c r="F42" s="10">
        <f>ASKs!D38</f>
        <v>58077864</v>
      </c>
      <c r="G42" s="177">
        <f>'PLF%'!D38</f>
        <v>77.206052206052206</v>
      </c>
      <c r="H42" s="111">
        <f>Flights!D38</f>
        <v>245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Hobart</v>
      </c>
      <c r="C43" s="10">
        <f>Passengers!D39</f>
        <v>26066</v>
      </c>
      <c r="D43" s="10">
        <f>RPKs!D39</f>
        <v>46684206</v>
      </c>
      <c r="E43" s="10">
        <f>Seats!D39</f>
        <v>29006</v>
      </c>
      <c r="F43" s="10">
        <f>ASKs!D39</f>
        <v>51949746</v>
      </c>
      <c r="G43" s="177">
        <f>'PLF%'!D39</f>
        <v>89.864166034613504</v>
      </c>
      <c r="H43" s="111">
        <f>Flights!D39</f>
        <v>184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Darwin</v>
      </c>
      <c r="C44" s="10">
        <f>Passengers!D40</f>
        <v>23706</v>
      </c>
      <c r="D44" s="10">
        <f>RPKs!D40</f>
        <v>67609512</v>
      </c>
      <c r="E44" s="10">
        <f>Seats!D40</f>
        <v>26884</v>
      </c>
      <c r="F44" s="10">
        <f>ASKs!D40</f>
        <v>76673168</v>
      </c>
      <c r="G44" s="177">
        <f>'PLF%'!D40</f>
        <v>88.178842434161595</v>
      </c>
      <c r="H44" s="111">
        <f>Flights!D40</f>
        <v>152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Proserpine</v>
      </c>
      <c r="C45" s="10">
        <f>Passengers!D41</f>
        <v>23064</v>
      </c>
      <c r="D45" s="10">
        <f>RPKs!D41</f>
        <v>20642280</v>
      </c>
      <c r="E45" s="10">
        <f>Seats!D41</f>
        <v>25592</v>
      </c>
      <c r="F45" s="10">
        <f>ASKs!D41</f>
        <v>22904840</v>
      </c>
      <c r="G45" s="177">
        <f>'PLF%'!D41</f>
        <v>90.121913097843105</v>
      </c>
      <c r="H45" s="111">
        <f>Flights!D41</f>
        <v>158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Adelaide - Gold
Coast</v>
      </c>
      <c r="C46" s="10">
        <f>Passengers!D42</f>
        <v>22926</v>
      </c>
      <c r="D46" s="10">
        <f>RPKs!D42</f>
        <v>36842082</v>
      </c>
      <c r="E46" s="10">
        <f>Seats!D42</f>
        <v>24753</v>
      </c>
      <c r="F46" s="10">
        <f>ASKs!D42</f>
        <v>39778071</v>
      </c>
      <c r="G46" s="177">
        <f>'PLF%'!D42</f>
        <v>92.619076475578694</v>
      </c>
      <c r="H46" s="111">
        <f>Flights!D42</f>
        <v>122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Darwin - Melbourne</v>
      </c>
      <c r="C47" s="10">
        <f>Passengers!D43</f>
        <v>21409</v>
      </c>
      <c r="D47" s="10">
        <f>RPKs!D43</f>
        <v>67031579</v>
      </c>
      <c r="E47" s="10">
        <f>Seats!D43</f>
        <v>26988</v>
      </c>
      <c r="F47" s="10">
        <f>ASKs!D43</f>
        <v>84499428</v>
      </c>
      <c r="G47" s="177">
        <f>'PLF%'!D43</f>
        <v>79.327849414554606</v>
      </c>
      <c r="H47" s="111">
        <f>Flights!D43</f>
        <v>152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Hamilton Island - Sydney</v>
      </c>
      <c r="C48" s="10">
        <f>Passengers!D44</f>
        <v>20812</v>
      </c>
      <c r="D48" s="10">
        <f>RPKs!D44</f>
        <v>31759112</v>
      </c>
      <c r="E48" s="10">
        <f>Seats!D44</f>
        <v>24847</v>
      </c>
      <c r="F48" s="10">
        <f>ASKs!D44</f>
        <v>37916522</v>
      </c>
      <c r="G48" s="177">
        <f>'PLF%'!D44</f>
        <v>83.760614963577098</v>
      </c>
      <c r="H48" s="111">
        <f>Flights!D44</f>
        <v>141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Brisbane - Gladstone</v>
      </c>
      <c r="C49" s="10">
        <f>Passengers!D45</f>
        <v>19756</v>
      </c>
      <c r="D49" s="10">
        <f>RPKs!D45</f>
        <v>8574104</v>
      </c>
      <c r="E49" s="10">
        <f>Seats!D45</f>
        <v>27928</v>
      </c>
      <c r="F49" s="10">
        <f>ASKs!D45</f>
        <v>12120752</v>
      </c>
      <c r="G49" s="177">
        <f>'PLF%'!D45</f>
        <v>70.739043254081906</v>
      </c>
      <c r="H49" s="111">
        <f>Flights!D45</f>
        <v>307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Adelaide - Canberra</v>
      </c>
      <c r="C50" s="10">
        <f>Passengers!D46</f>
        <v>19106</v>
      </c>
      <c r="D50" s="10">
        <f>RPKs!D46</f>
        <v>18571032</v>
      </c>
      <c r="E50" s="10">
        <f>Seats!D46</f>
        <v>23559</v>
      </c>
      <c r="F50" s="10">
        <f>ASKs!D46</f>
        <v>22899348</v>
      </c>
      <c r="G50" s="177">
        <f>'PLF%'!D46</f>
        <v>81.098518612844401</v>
      </c>
      <c r="H50" s="111">
        <f>Flights!D46</f>
        <v>216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Coffs Harbour - Sydney</v>
      </c>
      <c r="C51" s="10">
        <f>Passengers!D47</f>
        <v>17310</v>
      </c>
      <c r="D51" s="10">
        <f>RPKs!D47</f>
        <v>7668330</v>
      </c>
      <c r="E51" s="10">
        <f>Seats!D47</f>
        <v>21059</v>
      </c>
      <c r="F51" s="10">
        <f>ASKs!D47</f>
        <v>9329137</v>
      </c>
      <c r="G51" s="177">
        <f>'PLF%'!D47</f>
        <v>82.197635215347404</v>
      </c>
      <c r="H51" s="111">
        <f>Flights!D47</f>
        <v>368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Emerald</v>
      </c>
      <c r="C52" s="10">
        <f>Passengers!D48</f>
        <v>16049</v>
      </c>
      <c r="D52" s="10">
        <f>RPKs!D48</f>
        <v>10479997</v>
      </c>
      <c r="E52" s="10">
        <f>Seats!D48</f>
        <v>24388</v>
      </c>
      <c r="F52" s="10">
        <f>ASKs!D48</f>
        <v>15925364</v>
      </c>
      <c r="G52" s="177">
        <f>'PLF%'!D48</f>
        <v>65.806954239790102</v>
      </c>
      <c r="H52" s="111">
        <f>Flights!D48</f>
        <v>311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Dubbo - Sydney</v>
      </c>
      <c r="C53" s="10">
        <f>Passengers!D49</f>
        <v>15425</v>
      </c>
      <c r="D53" s="10">
        <f>RPKs!D49</f>
        <v>4781750</v>
      </c>
      <c r="E53" s="10">
        <f>Seats!D49</f>
        <v>23632</v>
      </c>
      <c r="F53" s="10">
        <f>ASKs!D49</f>
        <v>7325920</v>
      </c>
      <c r="G53" s="177">
        <f>'PLF%'!D49</f>
        <v>65.271665538253202</v>
      </c>
      <c r="H53" s="111">
        <f>Flights!D49</f>
        <v>456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Port Macquarie - Sydney</v>
      </c>
      <c r="C54" s="10">
        <f>Passengers!D50</f>
        <v>14765</v>
      </c>
      <c r="D54" s="10">
        <f>RPKs!D50</f>
        <v>4739565</v>
      </c>
      <c r="E54" s="10">
        <f>Seats!D50</f>
        <v>20622</v>
      </c>
      <c r="F54" s="10">
        <f>ASKs!D50</f>
        <v>6619662</v>
      </c>
      <c r="G54" s="177">
        <f>'PLF%'!D50</f>
        <v>71.598293085054806</v>
      </c>
      <c r="H54" s="111">
        <f>Flights!D50</f>
        <v>361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Brisbane - Hamilton
Island</v>
      </c>
      <c r="C55" s="10">
        <f>Passengers!D51</f>
        <v>14151</v>
      </c>
      <c r="D55" s="10">
        <f>RPKs!D51</f>
        <v>12566088</v>
      </c>
      <c r="E55" s="10">
        <f>Seats!D51</f>
        <v>16016</v>
      </c>
      <c r="F55" s="10">
        <f>ASKs!D51</f>
        <v>14222208</v>
      </c>
      <c r="G55" s="177">
        <f>'PLF%'!D51</f>
        <v>88.355394605394594</v>
      </c>
      <c r="H55" s="111">
        <f>Flights!D51</f>
        <v>115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Canberra - Gold
Coast</v>
      </c>
      <c r="C56" s="10">
        <f>Passengers!D52</f>
        <v>13982</v>
      </c>
      <c r="D56" s="10">
        <f>RPKs!D52</f>
        <v>12471944</v>
      </c>
      <c r="E56" s="10">
        <f>Seats!D52</f>
        <v>15420</v>
      </c>
      <c r="F56" s="10">
        <f>ASKs!D52</f>
        <v>13754640</v>
      </c>
      <c r="G56" s="177">
        <f>'PLF%'!D52</f>
        <v>90.674448767833994</v>
      </c>
      <c r="H56" s="111">
        <f>Flights!D52</f>
        <v>86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Wagga
Wagga</v>
      </c>
      <c r="C57" s="10">
        <f>Passengers!D53</f>
        <v>13852</v>
      </c>
      <c r="D57" s="10">
        <f>RPKs!D53</f>
        <v>5083684</v>
      </c>
      <c r="E57" s="10">
        <f>Seats!D53</f>
        <v>20638</v>
      </c>
      <c r="F57" s="10">
        <f>ASKs!D53</f>
        <v>7574146</v>
      </c>
      <c r="G57" s="177">
        <f>'PLF%'!D53</f>
        <v>67.118906870820794</v>
      </c>
      <c r="H57" s="111">
        <f>Flights!D53</f>
        <v>379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Albury - Sydney</v>
      </c>
      <c r="C58" s="10">
        <f>Passengers!D54</f>
        <v>13826</v>
      </c>
      <c r="D58" s="10">
        <f>RPKs!D54</f>
        <v>6249352</v>
      </c>
      <c r="E58" s="10">
        <f>Seats!D54</f>
        <v>18500</v>
      </c>
      <c r="F58" s="10">
        <f>ASKs!D54</f>
        <v>8362000</v>
      </c>
      <c r="G58" s="177">
        <f>'PLF%'!D54</f>
        <v>74.735135135135195</v>
      </c>
      <c r="H58" s="111">
        <f>Flights!D54</f>
        <v>330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Adelaide - Port
Lincoln</v>
      </c>
      <c r="C59" s="10">
        <f>Passengers!D55</f>
        <v>13826</v>
      </c>
      <c r="D59" s="10">
        <f>RPKs!D55</f>
        <v>3401196</v>
      </c>
      <c r="E59" s="10">
        <f>Seats!D55</f>
        <v>20675</v>
      </c>
      <c r="F59" s="10">
        <f>ASKs!D55</f>
        <v>5086050</v>
      </c>
      <c r="G59" s="177">
        <f>'PLF%'!D55</f>
        <v>66.873035066505494</v>
      </c>
      <c r="H59" s="111">
        <f>Flights!D55</f>
        <v>508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Darwin - Perth</v>
      </c>
      <c r="C60" s="10">
        <f>Passengers!D56</f>
        <v>13557</v>
      </c>
      <c r="D60" s="10">
        <f>RPKs!D56</f>
        <v>35939607</v>
      </c>
      <c r="E60" s="10">
        <f>Seats!D56</f>
        <v>18760</v>
      </c>
      <c r="F60" s="10">
        <f>ASKs!D56</f>
        <v>49732760</v>
      </c>
      <c r="G60" s="177">
        <f>'PLF%'!D56</f>
        <v>72.265458422174902</v>
      </c>
      <c r="H60" s="111">
        <f>Flights!D56</f>
        <v>107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Brisbane - Mount Isa</v>
      </c>
      <c r="C61" s="10">
        <f>Passengers!D57</f>
        <v>13063</v>
      </c>
      <c r="D61" s="10">
        <f>RPKs!D57</f>
        <v>20548099</v>
      </c>
      <c r="E61" s="10">
        <f>Seats!D57</f>
        <v>17772</v>
      </c>
      <c r="F61" s="10">
        <f>ASKs!D57</f>
        <v>27955356</v>
      </c>
      <c r="G61" s="177">
        <f>'PLF%'!D57</f>
        <v>73.503263560657203</v>
      </c>
      <c r="H61" s="111">
        <f>Flights!D57</f>
        <v>232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Brisbane - Launceston</v>
      </c>
      <c r="C62" s="10">
        <f>Passengers!D58</f>
        <v>13051</v>
      </c>
      <c r="D62" s="10">
        <f>RPKs!D58</f>
        <v>21716864</v>
      </c>
      <c r="E62" s="10">
        <f>Seats!D58</f>
        <v>14508</v>
      </c>
      <c r="F62" s="10">
        <f>ASKs!D58</f>
        <v>24141312</v>
      </c>
      <c r="G62" s="177">
        <f>'PLF%'!D58</f>
        <v>89.957264957264996</v>
      </c>
      <c r="H62" s="111">
        <f>Flights!D58</f>
        <v>80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Melbourne - Mildura</v>
      </c>
      <c r="C63" s="10">
        <f>Passengers!D59</f>
        <v>12656</v>
      </c>
      <c r="D63" s="10">
        <f>RPKs!D59</f>
        <v>5783792</v>
      </c>
      <c r="E63" s="10">
        <f>Seats!D59</f>
        <v>16556</v>
      </c>
      <c r="F63" s="10">
        <f>ASKs!D59</f>
        <v>7566092</v>
      </c>
      <c r="G63" s="177">
        <f>'PLF%'!D59</f>
        <v>76.4435854071032</v>
      </c>
      <c r="H63" s="111">
        <f>Flights!D59</f>
        <v>390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Bundaberg</v>
      </c>
      <c r="C64" s="10">
        <f>Passengers!D60</f>
        <v>12008</v>
      </c>
      <c r="D64" s="10">
        <f>RPKs!D60</f>
        <v>3446296</v>
      </c>
      <c r="E64" s="10">
        <f>Seats!D60</f>
        <v>18068</v>
      </c>
      <c r="F64" s="10">
        <f>ASKs!D60</f>
        <v>5185516</v>
      </c>
      <c r="G64" s="177">
        <f>'PLF%'!D60</f>
        <v>66.460039849457601</v>
      </c>
      <c r="H64" s="111">
        <f>Flights!D60</f>
        <v>297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Devonport - Melbourne</v>
      </c>
      <c r="C65" s="10">
        <f>Passengers!D61</f>
        <v>10729</v>
      </c>
      <c r="D65" s="10">
        <f>RPKs!D61</f>
        <v>4420348</v>
      </c>
      <c r="E65" s="10">
        <f>Seats!D61</f>
        <v>13304</v>
      </c>
      <c r="F65" s="10">
        <f>ASKs!D61</f>
        <v>5481248</v>
      </c>
      <c r="G65" s="177">
        <f>'PLF%'!D61</f>
        <v>80.644918821407103</v>
      </c>
      <c r="H65" s="111">
        <f>Flights!D61</f>
        <v>292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Geraldton - Perth</v>
      </c>
      <c r="C66" s="10">
        <f>Passengers!D62</f>
        <v>10569</v>
      </c>
      <c r="D66" s="10">
        <f>RPKs!D62</f>
        <v>3910530</v>
      </c>
      <c r="E66" s="10">
        <f>Seats!D62</f>
        <v>18104</v>
      </c>
      <c r="F66" s="10">
        <f>ASKs!D62</f>
        <v>6698480</v>
      </c>
      <c r="G66" s="177">
        <f>'PLF%'!D62</f>
        <v>58.379363676535597</v>
      </c>
      <c r="H66" s="111">
        <f>Flights!D62</f>
        <v>202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Ayers Rock - Melbourne</v>
      </c>
      <c r="C67" s="10">
        <f>Passengers!D63</f>
        <v>10251</v>
      </c>
      <c r="D67" s="10">
        <f>RPKs!D63</f>
        <v>19579410</v>
      </c>
      <c r="E67" s="10">
        <f>Seats!D63</f>
        <v>12652</v>
      </c>
      <c r="F67" s="10">
        <f>ASKs!D63</f>
        <v>24165320</v>
      </c>
      <c r="G67" s="177">
        <f>'PLF%'!D63</f>
        <v>81.022763199494193</v>
      </c>
      <c r="H67" s="111">
        <f>Flights!D63</f>
        <v>70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Brisbane - Moranbah</v>
      </c>
      <c r="C68" s="10">
        <f>Passengers!D64</f>
        <v>9353</v>
      </c>
      <c r="D68" s="10">
        <f>RPKs!D64</f>
        <v>7295340</v>
      </c>
      <c r="E68" s="10">
        <f>Seats!D64</f>
        <v>16210</v>
      </c>
      <c r="F68" s="10">
        <f>ASKs!D64</f>
        <v>12643800</v>
      </c>
      <c r="G68" s="177">
        <f>'PLF%'!D64</f>
        <v>57.698951264651498</v>
      </c>
      <c r="H68" s="111">
        <f>Flights!D64</f>
        <v>216</v>
      </c>
      <c r="I68" s="60"/>
      <c r="J68" s="132"/>
      <c r="K68" s="29"/>
      <c r="L68" s="11"/>
      <c r="M68" s="29"/>
      <c r="N68" s="29"/>
      <c r="O68" s="29"/>
    </row>
    <row r="69" spans="1:18">
      <c r="A69" s="29">
        <f>Passengers!A65</f>
        <v>62</v>
      </c>
      <c r="B69" s="29" t="str">
        <f>Passengers!B65</f>
        <v>Adelaide - Alice
Springs</v>
      </c>
      <c r="C69" s="10">
        <f>Passengers!D65</f>
        <v>8889</v>
      </c>
      <c r="D69" s="10">
        <f>RPKs!D65</f>
        <v>11697924</v>
      </c>
      <c r="E69" s="10">
        <f>Seats!D65</f>
        <v>11912</v>
      </c>
      <c r="F69" s="10">
        <f>ASKs!D65</f>
        <v>15676192</v>
      </c>
      <c r="G69" s="177">
        <f>'PLF%'!D65</f>
        <v>74.622229684351893</v>
      </c>
      <c r="H69" s="111">
        <f>Flights!D65</f>
        <v>143</v>
      </c>
      <c r="I69" s="60"/>
      <c r="J69" s="132"/>
      <c r="K69" s="29"/>
      <c r="L69" s="11"/>
      <c r="M69" s="29"/>
      <c r="N69" s="29"/>
      <c r="O69" s="29"/>
    </row>
    <row r="70" spans="1:18" s="167" customFormat="1" ht="14.25" customHeight="1">
      <c r="A70" s="163"/>
      <c r="B70" s="102"/>
      <c r="C70" s="110"/>
      <c r="D70" s="102"/>
      <c r="E70" s="102"/>
      <c r="F70" s="102"/>
      <c r="G70" s="102"/>
      <c r="H70" s="110"/>
      <c r="I70" s="164"/>
      <c r="J70" s="165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20.100000000000001" customHeight="1">
      <c r="A71" s="163"/>
      <c r="B71" s="103" t="s">
        <v>7</v>
      </c>
      <c r="C71" s="106">
        <f>SUM(C8:C69)</f>
        <v>4531099</v>
      </c>
      <c r="D71" s="106">
        <f>SUM(D8:D69)</f>
        <v>5380632619</v>
      </c>
      <c r="E71" s="106">
        <f>SUM(E8:E69)</f>
        <v>5157089</v>
      </c>
      <c r="F71" s="106">
        <f>SUM(F8:F69)</f>
        <v>6089257561</v>
      </c>
      <c r="G71" s="104">
        <f>D71/F71*100</f>
        <v>88.36270374670066</v>
      </c>
      <c r="H71" s="106">
        <f>SUM(H8:H69)</f>
        <v>35409</v>
      </c>
      <c r="I71" s="168"/>
      <c r="J71" s="168"/>
      <c r="K71" s="164"/>
      <c r="L71" s="166"/>
      <c r="M71" s="166"/>
      <c r="N71" s="166"/>
      <c r="O71" s="166"/>
      <c r="P71" s="166"/>
      <c r="Q71" s="166"/>
      <c r="R71" s="166"/>
    </row>
    <row r="72" spans="1:18" s="167" customFormat="1" ht="15" customHeight="1">
      <c r="A72" s="163"/>
      <c r="B72" s="102"/>
      <c r="C72" s="102"/>
      <c r="D72" s="102"/>
      <c r="E72" s="102"/>
      <c r="F72" s="102"/>
      <c r="G72" s="102"/>
      <c r="H72" s="102"/>
      <c r="I72" s="168"/>
      <c r="J72" s="168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3" t="s">
        <v>8</v>
      </c>
      <c r="C73" s="106">
        <f>C74-C71</f>
        <v>559632</v>
      </c>
      <c r="D73" s="106">
        <f>D74-D71</f>
        <v>659634658</v>
      </c>
      <c r="E73" s="106">
        <f>E74-E71</f>
        <v>786500</v>
      </c>
      <c r="F73" s="106">
        <f>F74-F71</f>
        <v>854282001</v>
      </c>
      <c r="G73" s="104">
        <f>D73/F73*100</f>
        <v>77.215094925077324</v>
      </c>
      <c r="H73" s="106">
        <f>H74-H71</f>
        <v>14267</v>
      </c>
      <c r="I73" s="168"/>
      <c r="J73" s="169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20.100000000000001" customHeight="1">
      <c r="A74" s="163"/>
      <c r="B74" s="105" t="s">
        <v>64</v>
      </c>
      <c r="C74" s="106">
        <f>Passengers!D66</f>
        <v>5090731</v>
      </c>
      <c r="D74" s="106">
        <f>RPKs!D66</f>
        <v>6040267277</v>
      </c>
      <c r="E74" s="106">
        <f>Seats!D66</f>
        <v>5943589</v>
      </c>
      <c r="F74" s="106">
        <f>ASKs!D66</f>
        <v>6943539562</v>
      </c>
      <c r="G74" s="104">
        <f>'PLF%'!D66</f>
        <v>86.991184007313095</v>
      </c>
      <c r="H74" s="106">
        <f>Flights!D66</f>
        <v>49676</v>
      </c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 ht="12.75" customHeight="1">
      <c r="A75" s="168" t="s">
        <v>9</v>
      </c>
      <c r="B75" s="168" t="s">
        <v>13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/>
      <c r="B76" s="168" t="s">
        <v>14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 t="s">
        <v>6</v>
      </c>
      <c r="B77" s="168" t="s">
        <v>10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8"/>
      <c r="B78" s="168" t="s">
        <v>11</v>
      </c>
      <c r="C78" s="170"/>
      <c r="D78" s="170"/>
      <c r="E78" s="170"/>
      <c r="F78" s="170"/>
      <c r="G78" s="171"/>
      <c r="H78" s="172"/>
      <c r="I78" s="168"/>
      <c r="J78" s="168"/>
      <c r="K78" s="166"/>
      <c r="L78" s="166"/>
      <c r="M78" s="166"/>
      <c r="N78" s="166"/>
      <c r="O78" s="166"/>
      <c r="P78" s="166"/>
      <c r="Q78" s="166"/>
      <c r="R78" s="166"/>
    </row>
    <row r="79" spans="1:18" s="167" customFormat="1">
      <c r="A79" s="161" t="s">
        <v>72</v>
      </c>
      <c r="B79" s="164" t="s">
        <v>73</v>
      </c>
      <c r="C79" s="32"/>
      <c r="D79" s="32"/>
      <c r="E79" s="32"/>
      <c r="F79" s="32"/>
      <c r="G79" s="171"/>
      <c r="H79" s="96"/>
      <c r="J79" s="173"/>
      <c r="K79" s="166"/>
      <c r="L79" s="166"/>
      <c r="M79" s="166"/>
      <c r="N79" s="166"/>
      <c r="O79" s="166"/>
      <c r="P79" s="166"/>
      <c r="Q79" s="166"/>
      <c r="R79" s="166"/>
    </row>
    <row r="80" spans="1:18">
      <c r="A80" s="82"/>
      <c r="I80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1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8"/>
  <sheetViews>
    <sheetView workbookViewId="0"/>
  </sheetViews>
  <sheetFormatPr defaultColWidth="9.21875" defaultRowHeight="13.2"/>
  <cols>
    <col min="1" max="1" width="4.44140625" style="64" customWidth="1"/>
    <col min="2" max="2" width="28.21875" style="2" customWidth="1"/>
    <col min="3" max="3" width="17.44140625" style="64" customWidth="1"/>
    <col min="4" max="4" width="18.21875" style="64" customWidth="1"/>
    <col min="5" max="5" width="11.77734375" style="61" customWidth="1"/>
    <col min="6" max="6" width="3.5546875" style="2" customWidth="1"/>
    <col min="7" max="7" width="9.77734375" style="2" customWidth="1"/>
    <col min="8" max="16384" width="9.21875" style="2"/>
  </cols>
  <sheetData>
    <row r="1" spans="1:226" s="46" customFormat="1" ht="15.6">
      <c r="A1" s="153" t="s">
        <v>68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45231</v>
      </c>
      <c r="D3" s="147">
        <v>45597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696915</v>
      </c>
      <c r="D4" s="95">
        <v>704459</v>
      </c>
      <c r="E4" s="185">
        <v>1.0824849515364141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379733</v>
      </c>
      <c r="D5" s="95">
        <v>386227</v>
      </c>
      <c r="E5" s="185">
        <v>1.710148973094253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289819</v>
      </c>
      <c r="D6" s="95">
        <v>307230</v>
      </c>
      <c r="E6" s="185">
        <v>6.0075426386813842</v>
      </c>
      <c r="F6" s="82"/>
    </row>
    <row r="7" spans="1:226" s="29" customFormat="1" ht="12.75" customHeight="1">
      <c r="A7" s="145">
        <v>4</v>
      </c>
      <c r="B7" s="93" t="s">
        <v>21</v>
      </c>
      <c r="C7" s="178">
        <v>206102</v>
      </c>
      <c r="D7" s="95">
        <v>202262</v>
      </c>
      <c r="E7" s="185">
        <v>-1.8631551367769357</v>
      </c>
      <c r="F7" s="82"/>
    </row>
    <row r="8" spans="1:226" s="29" customFormat="1" ht="12.75" customHeight="1">
      <c r="A8" s="145">
        <v>5</v>
      </c>
      <c r="B8" s="93" t="s">
        <v>20</v>
      </c>
      <c r="C8" s="178">
        <v>208731</v>
      </c>
      <c r="D8" s="95">
        <v>200092</v>
      </c>
      <c r="E8" s="185">
        <v>-4.1388198207261979</v>
      </c>
      <c r="F8" s="82"/>
    </row>
    <row r="9" spans="1:226" s="29" customFormat="1" ht="12.75" customHeight="1">
      <c r="A9" s="145">
        <v>6</v>
      </c>
      <c r="B9" s="93" t="s">
        <v>22</v>
      </c>
      <c r="C9" s="95">
        <v>179824</v>
      </c>
      <c r="D9" s="95">
        <v>177469</v>
      </c>
      <c r="E9" s="185">
        <v>-1.3096138446481003</v>
      </c>
      <c r="F9" s="82"/>
    </row>
    <row r="10" spans="1:226" s="29" customFormat="1" ht="12.75" customHeight="1">
      <c r="A10" s="145">
        <v>7</v>
      </c>
      <c r="B10" s="93" t="s">
        <v>24</v>
      </c>
      <c r="C10" s="95">
        <v>182892</v>
      </c>
      <c r="D10" s="95">
        <v>175094</v>
      </c>
      <c r="E10" s="185">
        <v>-4.2637184786650044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159601</v>
      </c>
      <c r="D11" s="95">
        <v>168468</v>
      </c>
      <c r="E11" s="185">
        <v>5.5557296006917252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142354</v>
      </c>
      <c r="D12" s="95">
        <v>147230</v>
      </c>
      <c r="E12" s="185">
        <v>3.4252637790297427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114594</v>
      </c>
      <c r="D13" s="95">
        <v>117815</v>
      </c>
      <c r="E13" s="185">
        <v>2.8107928861895037</v>
      </c>
      <c r="F13" s="82"/>
    </row>
    <row r="14" spans="1:226" s="29" customFormat="1" ht="12.75" customHeight="1">
      <c r="A14" s="145">
        <v>11</v>
      </c>
      <c r="B14" s="93" t="s">
        <v>26</v>
      </c>
      <c r="C14" s="95">
        <v>111239</v>
      </c>
      <c r="D14" s="95">
        <v>107569</v>
      </c>
      <c r="E14" s="185">
        <v>-3.2992026177869276</v>
      </c>
      <c r="F14" s="82"/>
    </row>
    <row r="15" spans="1:226" s="29" customFormat="1" ht="12.75" customHeight="1">
      <c r="A15" s="145">
        <v>12</v>
      </c>
      <c r="B15" s="93" t="s">
        <v>36</v>
      </c>
      <c r="C15" s="95">
        <v>91175</v>
      </c>
      <c r="D15" s="95">
        <v>98658</v>
      </c>
      <c r="E15" s="185">
        <v>8.2072936660268709</v>
      </c>
      <c r="F15" s="82"/>
    </row>
    <row r="16" spans="1:226" s="29" customFormat="1" ht="12.75" customHeight="1">
      <c r="A16" s="145">
        <v>13</v>
      </c>
      <c r="B16" s="93" t="s">
        <v>29</v>
      </c>
      <c r="C16" s="95">
        <v>94124</v>
      </c>
      <c r="D16" s="95">
        <v>91418</v>
      </c>
      <c r="E16" s="185">
        <v>-2.874930942161404</v>
      </c>
      <c r="F16" s="82"/>
    </row>
    <row r="17" spans="1:6" s="29" customFormat="1" ht="12.75" customHeight="1">
      <c r="A17" s="145">
        <v>14</v>
      </c>
      <c r="B17" s="93" t="s">
        <v>30</v>
      </c>
      <c r="C17" s="95">
        <v>70410</v>
      </c>
      <c r="D17" s="95">
        <v>79251</v>
      </c>
      <c r="E17" s="185">
        <v>12.556455048998721</v>
      </c>
      <c r="F17" s="82"/>
    </row>
    <row r="18" spans="1:6" s="29" customFormat="1" ht="12.75" customHeight="1">
      <c r="A18" s="145">
        <v>15</v>
      </c>
      <c r="B18" s="93" t="s">
        <v>35</v>
      </c>
      <c r="C18" s="95">
        <v>78847</v>
      </c>
      <c r="D18" s="95">
        <v>78710</v>
      </c>
      <c r="E18" s="185">
        <v>-0.17375423288140324</v>
      </c>
      <c r="F18" s="82"/>
    </row>
    <row r="19" spans="1:6" s="29" customFormat="1" ht="12.75" customHeight="1">
      <c r="A19" s="145">
        <v>16</v>
      </c>
      <c r="B19" s="93" t="s">
        <v>41</v>
      </c>
      <c r="C19" s="95">
        <v>63721</v>
      </c>
      <c r="D19" s="95">
        <v>72399</v>
      </c>
      <c r="E19" s="185">
        <v>13.618744213053782</v>
      </c>
      <c r="F19" s="82"/>
    </row>
    <row r="20" spans="1:6" s="29" customFormat="1" ht="12.75" customHeight="1">
      <c r="A20" s="145">
        <v>17</v>
      </c>
      <c r="B20" s="93" t="s">
        <v>58</v>
      </c>
      <c r="C20" s="95">
        <v>66639</v>
      </c>
      <c r="D20" s="95">
        <v>70958</v>
      </c>
      <c r="E20" s="185">
        <v>6.4811896937228957</v>
      </c>
      <c r="F20" s="82"/>
    </row>
    <row r="21" spans="1:6" s="29" customFormat="1" ht="12.75" customHeight="1">
      <c r="A21" s="145">
        <v>18</v>
      </c>
      <c r="B21" s="93" t="s">
        <v>28</v>
      </c>
      <c r="C21" s="95">
        <v>73601</v>
      </c>
      <c r="D21" s="95">
        <v>69141</v>
      </c>
      <c r="E21" s="185">
        <v>-6.05970027581147</v>
      </c>
      <c r="F21" s="82"/>
    </row>
    <row r="22" spans="1:6" s="29" customFormat="1" ht="12.75" customHeight="1">
      <c r="A22" s="145">
        <v>19</v>
      </c>
      <c r="B22" s="93" t="s">
        <v>32</v>
      </c>
      <c r="C22" s="178">
        <v>71783</v>
      </c>
      <c r="D22" s="95">
        <v>68625</v>
      </c>
      <c r="E22" s="185">
        <v>-4.3993703244500786</v>
      </c>
      <c r="F22" s="82"/>
    </row>
    <row r="23" spans="1:6" s="29" customFormat="1" ht="12.75" customHeight="1">
      <c r="A23" s="145">
        <v>20</v>
      </c>
      <c r="B23" s="93" t="s">
        <v>59</v>
      </c>
      <c r="C23" s="95">
        <v>68909</v>
      </c>
      <c r="D23" s="95">
        <v>65888</v>
      </c>
      <c r="E23" s="185">
        <v>-4.3840427230115084</v>
      </c>
      <c r="F23" s="82"/>
    </row>
    <row r="24" spans="1:6" s="29" customFormat="1" ht="12.75" customHeight="1">
      <c r="A24" s="145">
        <v>21</v>
      </c>
      <c r="B24" s="93" t="s">
        <v>39</v>
      </c>
      <c r="C24" s="178">
        <v>64876</v>
      </c>
      <c r="D24" s="95">
        <v>65380</v>
      </c>
      <c r="E24" s="185">
        <v>0.77686663789382826</v>
      </c>
      <c r="F24" s="82"/>
    </row>
    <row r="25" spans="1:6" s="29" customFormat="1" ht="12.75" customHeight="1">
      <c r="A25" s="145">
        <v>22</v>
      </c>
      <c r="B25" s="93" t="s">
        <v>33</v>
      </c>
      <c r="C25" s="178">
        <v>64087</v>
      </c>
      <c r="D25" s="95">
        <v>65219</v>
      </c>
      <c r="E25" s="185">
        <v>1.7663488695055161</v>
      </c>
      <c r="F25" s="82"/>
    </row>
    <row r="26" spans="1:6" s="29" customFormat="1" ht="12.75" customHeight="1">
      <c r="A26" s="145">
        <v>23</v>
      </c>
      <c r="B26" s="93" t="s">
        <v>31</v>
      </c>
      <c r="C26" s="95">
        <v>60059</v>
      </c>
      <c r="D26" s="95">
        <v>62631</v>
      </c>
      <c r="E26" s="185">
        <v>4.2824555853410811</v>
      </c>
      <c r="F26" s="82"/>
    </row>
    <row r="27" spans="1:6" s="29" customFormat="1" ht="12.75" customHeight="1">
      <c r="A27" s="145">
        <v>24</v>
      </c>
      <c r="B27" s="93" t="s">
        <v>38</v>
      </c>
      <c r="C27" s="95">
        <v>61958</v>
      </c>
      <c r="D27" s="95">
        <v>61454</v>
      </c>
      <c r="E27" s="185">
        <v>-0.81345427547693594</v>
      </c>
      <c r="F27" s="82"/>
    </row>
    <row r="28" spans="1:6" s="29" customFormat="1" ht="12.75" customHeight="1">
      <c r="A28" s="145">
        <v>25</v>
      </c>
      <c r="B28" s="93" t="s">
        <v>34</v>
      </c>
      <c r="C28" s="95">
        <v>56270</v>
      </c>
      <c r="D28" s="95">
        <v>59618</v>
      </c>
      <c r="E28" s="185">
        <v>5.9498844855162609</v>
      </c>
      <c r="F28" s="82"/>
    </row>
    <row r="29" spans="1:6" s="29" customFormat="1" ht="12.75" customHeight="1">
      <c r="A29" s="145">
        <v>26</v>
      </c>
      <c r="B29" s="93" t="s">
        <v>50</v>
      </c>
      <c r="C29" s="95">
        <v>49453</v>
      </c>
      <c r="D29" s="95">
        <v>53730</v>
      </c>
      <c r="E29" s="185">
        <v>8.6486158574808396</v>
      </c>
      <c r="F29" s="82"/>
    </row>
    <row r="30" spans="1:6" s="29" customFormat="1" ht="12.75" customHeight="1">
      <c r="A30" s="145">
        <v>27</v>
      </c>
      <c r="B30" s="93" t="s">
        <v>37</v>
      </c>
      <c r="C30" s="95">
        <v>45232</v>
      </c>
      <c r="D30" s="95">
        <v>52830</v>
      </c>
      <c r="E30" s="185">
        <v>16.797842235585424</v>
      </c>
      <c r="F30" s="82"/>
    </row>
    <row r="31" spans="1:6" s="29" customFormat="1" ht="12.75" customHeight="1">
      <c r="A31" s="145">
        <v>28</v>
      </c>
      <c r="B31" s="93" t="s">
        <v>44</v>
      </c>
      <c r="C31" s="95">
        <v>42981</v>
      </c>
      <c r="D31" s="95">
        <v>47437</v>
      </c>
      <c r="E31" s="185">
        <v>10.367371629324586</v>
      </c>
      <c r="F31" s="82"/>
    </row>
    <row r="32" spans="1:6" s="29" customFormat="1" ht="12.75" customHeight="1">
      <c r="A32" s="145">
        <v>29</v>
      </c>
      <c r="B32" s="93" t="s">
        <v>40</v>
      </c>
      <c r="C32" s="95">
        <v>43935</v>
      </c>
      <c r="D32" s="95">
        <v>45033</v>
      </c>
      <c r="E32" s="185">
        <v>2.499146466370775</v>
      </c>
      <c r="F32" s="82"/>
    </row>
    <row r="33" spans="1:6" s="29" customFormat="1" ht="12.75" customHeight="1">
      <c r="A33" s="145">
        <v>30</v>
      </c>
      <c r="B33" s="93" t="s">
        <v>78</v>
      </c>
      <c r="C33" s="95">
        <v>39573</v>
      </c>
      <c r="D33" s="95">
        <v>41095</v>
      </c>
      <c r="E33" s="185">
        <v>3.8460566547898818</v>
      </c>
      <c r="F33" s="82"/>
    </row>
    <row r="34" spans="1:6" s="29" customFormat="1" ht="12.75" customHeight="1">
      <c r="A34" s="145">
        <v>31</v>
      </c>
      <c r="B34" s="93" t="s">
        <v>56</v>
      </c>
      <c r="C34" s="95">
        <v>41963</v>
      </c>
      <c r="D34" s="95">
        <v>40493</v>
      </c>
      <c r="E34" s="185">
        <v>-3.5030860519981886</v>
      </c>
      <c r="F34" s="82"/>
    </row>
    <row r="35" spans="1:6" s="29" customFormat="1" ht="12.75" customHeight="1">
      <c r="A35" s="145">
        <v>32</v>
      </c>
      <c r="B35" s="93" t="s">
        <v>51</v>
      </c>
      <c r="C35" s="178">
        <v>32778</v>
      </c>
      <c r="D35" s="95">
        <v>35377</v>
      </c>
      <c r="E35" s="185">
        <v>7.9290987857709441</v>
      </c>
      <c r="F35" s="82"/>
    </row>
    <row r="36" spans="1:6" s="29" customFormat="1" ht="12.75" customHeight="1">
      <c r="A36" s="145">
        <v>33</v>
      </c>
      <c r="B36" s="93" t="s">
        <v>45</v>
      </c>
      <c r="C36" s="95">
        <v>33357</v>
      </c>
      <c r="D36" s="95">
        <v>31561</v>
      </c>
      <c r="E36" s="185">
        <v>-5.3841772341637437</v>
      </c>
      <c r="F36" s="82"/>
    </row>
    <row r="37" spans="1:6" s="29" customFormat="1" ht="12.75" customHeight="1">
      <c r="A37" s="145">
        <v>34</v>
      </c>
      <c r="B37" s="93" t="s">
        <v>76</v>
      </c>
      <c r="C37" s="95">
        <v>32331</v>
      </c>
      <c r="D37" s="95">
        <v>29383</v>
      </c>
      <c r="E37" s="185">
        <v>-9.1181837864588164</v>
      </c>
      <c r="F37" s="82"/>
    </row>
    <row r="38" spans="1:6" s="29" customFormat="1" ht="12.75" customHeight="1">
      <c r="A38" s="145">
        <v>35</v>
      </c>
      <c r="B38" s="93" t="s">
        <v>43</v>
      </c>
      <c r="C38" s="95">
        <v>27691</v>
      </c>
      <c r="D38" s="95">
        <v>26738</v>
      </c>
      <c r="E38" s="185">
        <v>-3.4415514065942001</v>
      </c>
      <c r="F38" s="82"/>
    </row>
    <row r="39" spans="1:6" s="29" customFormat="1" ht="12.75" customHeight="1">
      <c r="A39" s="145">
        <v>36</v>
      </c>
      <c r="B39" s="93" t="s">
        <v>63</v>
      </c>
      <c r="C39" s="95">
        <v>23340</v>
      </c>
      <c r="D39" s="95">
        <v>26066</v>
      </c>
      <c r="E39" s="185">
        <v>11.679520137103685</v>
      </c>
      <c r="F39" s="82"/>
    </row>
    <row r="40" spans="1:6" s="29" customFormat="1" ht="12.75" customHeight="1">
      <c r="A40" s="145">
        <v>37</v>
      </c>
      <c r="B40" s="93" t="s">
        <v>42</v>
      </c>
      <c r="C40" s="95">
        <v>20729</v>
      </c>
      <c r="D40" s="95">
        <v>23706</v>
      </c>
      <c r="E40" s="185">
        <v>14.361522504703556</v>
      </c>
      <c r="F40" s="82"/>
    </row>
    <row r="41" spans="1:6" s="29" customFormat="1" ht="12.75" customHeight="1">
      <c r="A41" s="145">
        <v>38</v>
      </c>
      <c r="B41" s="93" t="s">
        <v>46</v>
      </c>
      <c r="C41" s="95">
        <v>21829</v>
      </c>
      <c r="D41" s="95">
        <v>23064</v>
      </c>
      <c r="E41" s="185">
        <v>5.6576114343304775</v>
      </c>
      <c r="F41" s="82"/>
    </row>
    <row r="42" spans="1:6" s="29" customFormat="1" ht="12.75" customHeight="1">
      <c r="A42" s="145">
        <v>39</v>
      </c>
      <c r="B42" s="93" t="s">
        <v>95</v>
      </c>
      <c r="C42" s="178">
        <v>21262</v>
      </c>
      <c r="D42" s="95">
        <v>22926</v>
      </c>
      <c r="E42" s="185">
        <v>7.82616875176371</v>
      </c>
      <c r="F42" s="82"/>
    </row>
    <row r="43" spans="1:6" s="29" customFormat="1" ht="12.75" customHeight="1">
      <c r="A43" s="145">
        <v>40</v>
      </c>
      <c r="B43" s="93" t="s">
        <v>86</v>
      </c>
      <c r="C43" s="95">
        <v>16590</v>
      </c>
      <c r="D43" s="95">
        <v>21409</v>
      </c>
      <c r="E43" s="185">
        <v>29.047619047619051</v>
      </c>
      <c r="F43" s="82"/>
    </row>
    <row r="44" spans="1:6" s="29" customFormat="1" ht="12.75" customHeight="1">
      <c r="A44" s="145">
        <v>41</v>
      </c>
      <c r="B44" s="93" t="s">
        <v>79</v>
      </c>
      <c r="C44" s="178">
        <v>21652</v>
      </c>
      <c r="D44" s="95">
        <v>20812</v>
      </c>
      <c r="E44" s="185">
        <v>-3.8795492333271753</v>
      </c>
      <c r="F44" s="82"/>
    </row>
    <row r="45" spans="1:6" s="29" customFormat="1" ht="12.75" customHeight="1">
      <c r="A45" s="145">
        <v>42</v>
      </c>
      <c r="B45" s="93" t="s">
        <v>74</v>
      </c>
      <c r="C45" s="178">
        <v>19411</v>
      </c>
      <c r="D45" s="95">
        <v>19756</v>
      </c>
      <c r="E45" s="185">
        <v>1.7773427438050591</v>
      </c>
      <c r="F45" s="82"/>
    </row>
    <row r="46" spans="1:6" s="29" customFormat="1" ht="12.75" customHeight="1">
      <c r="A46" s="145">
        <v>43</v>
      </c>
      <c r="B46" s="93" t="s">
        <v>47</v>
      </c>
      <c r="C46" s="95">
        <v>17579</v>
      </c>
      <c r="D46" s="95">
        <v>19106</v>
      </c>
      <c r="E46" s="185">
        <v>8.6865009386199432</v>
      </c>
      <c r="F46" s="82"/>
    </row>
    <row r="47" spans="1:6" s="29" customFormat="1" ht="12.75" customHeight="1">
      <c r="A47" s="145">
        <v>44</v>
      </c>
      <c r="B47" s="93" t="s">
        <v>75</v>
      </c>
      <c r="C47" s="95">
        <v>17966</v>
      </c>
      <c r="D47" s="95">
        <v>17310</v>
      </c>
      <c r="E47" s="185">
        <v>-3.651341422687298</v>
      </c>
      <c r="F47" s="82"/>
    </row>
    <row r="48" spans="1:6" s="29" customFormat="1" ht="12.75" customHeight="1">
      <c r="A48" s="145">
        <v>45</v>
      </c>
      <c r="B48" s="93" t="s">
        <v>80</v>
      </c>
      <c r="C48" s="95">
        <v>16480</v>
      </c>
      <c r="D48" s="95">
        <v>16049</v>
      </c>
      <c r="E48" s="185">
        <v>-2.6152912621359223</v>
      </c>
      <c r="F48" s="82"/>
    </row>
    <row r="49" spans="1:6" s="29" customFormat="1" ht="12.75" customHeight="1">
      <c r="A49" s="145">
        <v>46</v>
      </c>
      <c r="B49" s="93" t="s">
        <v>81</v>
      </c>
      <c r="C49" s="178">
        <v>16329</v>
      </c>
      <c r="D49" s="95">
        <v>15425</v>
      </c>
      <c r="E49" s="185">
        <v>-5.5361626553983712</v>
      </c>
      <c r="F49" s="82"/>
    </row>
    <row r="50" spans="1:6" s="29" customFormat="1" ht="12.75" customHeight="1">
      <c r="A50" s="145">
        <v>47</v>
      </c>
      <c r="B50" s="93" t="s">
        <v>87</v>
      </c>
      <c r="C50" s="95">
        <v>15399</v>
      </c>
      <c r="D50" s="95">
        <v>14765</v>
      </c>
      <c r="E50" s="185">
        <v>-4.1171504643158645</v>
      </c>
      <c r="F50" s="82"/>
    </row>
    <row r="51" spans="1:6" s="29" customFormat="1" ht="12.75" customHeight="1">
      <c r="A51" s="145">
        <v>48</v>
      </c>
      <c r="B51" s="93" t="s">
        <v>96</v>
      </c>
      <c r="C51" s="178">
        <v>15136</v>
      </c>
      <c r="D51" s="95">
        <v>14151</v>
      </c>
      <c r="E51" s="185">
        <v>-6.5076638477801261</v>
      </c>
      <c r="F51" s="82"/>
    </row>
    <row r="52" spans="1:6" s="29" customFormat="1" ht="12.75" customHeight="1">
      <c r="A52" s="145">
        <v>49</v>
      </c>
      <c r="B52" s="93" t="s">
        <v>97</v>
      </c>
      <c r="C52" s="95">
        <v>15294</v>
      </c>
      <c r="D52" s="95">
        <v>13982</v>
      </c>
      <c r="E52" s="185">
        <v>-8.578527527134824</v>
      </c>
      <c r="F52" s="82"/>
    </row>
    <row r="53" spans="1:6" s="29" customFormat="1" ht="12.75" customHeight="1">
      <c r="A53" s="145">
        <v>50</v>
      </c>
      <c r="B53" s="93" t="s">
        <v>98</v>
      </c>
      <c r="C53" s="95">
        <v>13618</v>
      </c>
      <c r="D53" s="95">
        <v>13852</v>
      </c>
      <c r="E53" s="185">
        <v>1.7183139961815246</v>
      </c>
      <c r="F53" s="82"/>
    </row>
    <row r="54" spans="1:6" s="29" customFormat="1" ht="12.75" customHeight="1">
      <c r="A54" s="145">
        <v>51</v>
      </c>
      <c r="B54" s="93" t="s">
        <v>83</v>
      </c>
      <c r="C54" s="178">
        <v>14738</v>
      </c>
      <c r="D54" s="95">
        <v>13826</v>
      </c>
      <c r="E54" s="185">
        <v>-6.1880852218754248</v>
      </c>
      <c r="F54" s="82"/>
    </row>
    <row r="55" spans="1:6" s="29" customFormat="1" ht="12.75" customHeight="1">
      <c r="A55" s="145">
        <v>52</v>
      </c>
      <c r="B55" s="93" t="s">
        <v>99</v>
      </c>
      <c r="C55" s="178">
        <v>14793</v>
      </c>
      <c r="D55" s="95">
        <v>13826</v>
      </c>
      <c r="E55" s="185">
        <v>-6.5368755492462656</v>
      </c>
      <c r="F55" s="82"/>
    </row>
    <row r="56" spans="1:6" s="29" customFormat="1" ht="12.75" customHeight="1">
      <c r="A56" s="145">
        <v>53</v>
      </c>
      <c r="B56" s="93" t="s">
        <v>85</v>
      </c>
      <c r="C56" s="178">
        <v>12885</v>
      </c>
      <c r="D56" s="95">
        <v>13557</v>
      </c>
      <c r="E56" s="185">
        <v>5.2153667054714781</v>
      </c>
      <c r="F56" s="82"/>
    </row>
    <row r="57" spans="1:6" s="29" customFormat="1" ht="12.75" customHeight="1">
      <c r="A57" s="145">
        <v>54</v>
      </c>
      <c r="B57" s="93" t="s">
        <v>84</v>
      </c>
      <c r="C57" s="178">
        <v>12635</v>
      </c>
      <c r="D57" s="95">
        <v>13063</v>
      </c>
      <c r="E57" s="185">
        <v>3.3874159081915316</v>
      </c>
      <c r="F57" s="82"/>
    </row>
    <row r="58" spans="1:6" s="29" customFormat="1" ht="12.75" customHeight="1">
      <c r="A58" s="145">
        <v>55</v>
      </c>
      <c r="B58" s="93" t="s">
        <v>77</v>
      </c>
      <c r="C58" s="178">
        <v>11656</v>
      </c>
      <c r="D58" s="95">
        <v>13051</v>
      </c>
      <c r="E58" s="185">
        <v>11.968085106382979</v>
      </c>
      <c r="F58" s="82"/>
    </row>
    <row r="59" spans="1:6" s="29" customFormat="1" ht="12.75" customHeight="1">
      <c r="A59" s="145">
        <v>56</v>
      </c>
      <c r="B59" s="93" t="s">
        <v>82</v>
      </c>
      <c r="C59" s="178">
        <v>15215</v>
      </c>
      <c r="D59" s="95">
        <v>12656</v>
      </c>
      <c r="E59" s="185">
        <v>-16.818928688793953</v>
      </c>
      <c r="F59" s="82"/>
    </row>
    <row r="60" spans="1:6" s="164" customFormat="1" ht="12.75" customHeight="1">
      <c r="A60" s="145">
        <v>57</v>
      </c>
      <c r="B60" s="93" t="s">
        <v>91</v>
      </c>
      <c r="C60" s="178">
        <v>11739</v>
      </c>
      <c r="D60" s="178">
        <v>12008</v>
      </c>
      <c r="E60" s="185">
        <v>2.2915069426697334</v>
      </c>
      <c r="F60" s="82"/>
    </row>
    <row r="61" spans="1:6" s="164" customFormat="1" ht="12.75" customHeight="1">
      <c r="A61" s="145">
        <v>58</v>
      </c>
      <c r="B61" s="93" t="s">
        <v>90</v>
      </c>
      <c r="C61" s="131">
        <v>10381</v>
      </c>
      <c r="D61" s="178">
        <v>10729</v>
      </c>
      <c r="E61" s="185">
        <v>3.3522782005587128</v>
      </c>
    </row>
    <row r="62" spans="1:6" s="164" customFormat="1" ht="12.75" customHeight="1">
      <c r="A62" s="145">
        <v>59</v>
      </c>
      <c r="B62" s="93" t="s">
        <v>92</v>
      </c>
      <c r="C62" s="178">
        <v>9465</v>
      </c>
      <c r="D62" s="178">
        <v>10569</v>
      </c>
      <c r="E62" s="185">
        <v>11.664025356576863</v>
      </c>
    </row>
    <row r="63" spans="1:6" s="164" customFormat="1" ht="12.75" customHeight="1">
      <c r="A63" s="145">
        <v>60</v>
      </c>
      <c r="B63" s="93" t="s">
        <v>94</v>
      </c>
      <c r="C63" s="178" t="s">
        <v>69</v>
      </c>
      <c r="D63" s="178">
        <v>10251</v>
      </c>
      <c r="E63" s="185" t="s">
        <v>70</v>
      </c>
    </row>
    <row r="64" spans="1:6" s="164" customFormat="1" ht="12.75" customHeight="1">
      <c r="A64" s="145">
        <v>61</v>
      </c>
      <c r="B64" s="93" t="s">
        <v>88</v>
      </c>
      <c r="C64" s="178">
        <v>9961</v>
      </c>
      <c r="D64" s="178">
        <v>9353</v>
      </c>
      <c r="E64" s="185">
        <v>-6.1038048388715991</v>
      </c>
    </row>
    <row r="65" spans="1:6" s="164" customFormat="1" ht="12.75" customHeight="1">
      <c r="A65" s="145">
        <v>62</v>
      </c>
      <c r="B65" s="93" t="s">
        <v>100</v>
      </c>
      <c r="C65" s="178">
        <v>9419</v>
      </c>
      <c r="D65" s="178">
        <v>8889</v>
      </c>
      <c r="E65" s="185">
        <v>-5.6269243019428821</v>
      </c>
    </row>
    <row r="66" spans="1:6" s="29" customFormat="1" ht="25.5" customHeight="1">
      <c r="A66" s="183"/>
      <c r="B66" s="184" t="s">
        <v>16</v>
      </c>
      <c r="C66" s="116">
        <v>5042390</v>
      </c>
      <c r="D66" s="116">
        <v>5090731</v>
      </c>
      <c r="E66" s="186">
        <v>0.95869220746511075</v>
      </c>
      <c r="F66" s="82"/>
    </row>
    <row r="67" spans="1:6" s="29" customFormat="1" ht="16.5" customHeight="1">
      <c r="A67" s="181" t="s">
        <v>71</v>
      </c>
      <c r="B67" s="182"/>
      <c r="C67" s="182"/>
      <c r="D67" s="182"/>
      <c r="E67" s="175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1"/>
  <sheetViews>
    <sheetView zoomScale="106" zoomScaleNormal="106" workbookViewId="0">
      <selection activeCell="B30" sqref="B30"/>
    </sheetView>
  </sheetViews>
  <sheetFormatPr defaultColWidth="9.21875" defaultRowHeight="13.2"/>
  <cols>
    <col min="1" max="1" width="3.77734375" style="64" customWidth="1"/>
    <col min="2" max="2" width="28.21875" style="2" customWidth="1"/>
    <col min="3" max="3" width="17.77734375" style="64" customWidth="1"/>
    <col min="4" max="4" width="14.21875" style="64" customWidth="1"/>
    <col min="5" max="5" width="12" style="64" customWidth="1"/>
    <col min="6" max="6" width="3.21875" style="2" customWidth="1"/>
    <col min="7" max="7" width="9.21875" style="29"/>
    <col min="8" max="8" width="10.77734375" style="2" customWidth="1"/>
    <col min="9" max="9" width="10.44140625" style="2" customWidth="1"/>
    <col min="10" max="16384" width="9.21875" style="2"/>
  </cols>
  <sheetData>
    <row r="1" spans="1:226" ht="15.6">
      <c r="A1" s="153" t="s">
        <v>57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45231</v>
      </c>
      <c r="D3" s="147">
        <v>45597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494174445</v>
      </c>
      <c r="D4" s="131">
        <v>499866434</v>
      </c>
      <c r="E4" s="185">
        <v>1.1518177553677427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285938949</v>
      </c>
      <c r="D5" s="131">
        <v>290828931</v>
      </c>
      <c r="E5" s="185">
        <v>1.710148973094253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400240039</v>
      </c>
      <c r="D6" s="131">
        <v>424822050</v>
      </c>
      <c r="E6" s="185">
        <v>6.1418170609362752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21</v>
      </c>
      <c r="C7" s="131">
        <v>132523586</v>
      </c>
      <c r="D7" s="131">
        <v>130054466</v>
      </c>
      <c r="E7" s="185">
        <v>-1.8631551367769357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20</v>
      </c>
      <c r="C8" s="131">
        <v>141937080</v>
      </c>
      <c r="D8" s="131">
        <v>136062560</v>
      </c>
      <c r="E8" s="185">
        <v>-4.1388198207261979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22</v>
      </c>
      <c r="C9" s="131">
        <v>486603744</v>
      </c>
      <c r="D9" s="131">
        <v>480231114</v>
      </c>
      <c r="E9" s="185">
        <v>-1.3096138446481003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24</v>
      </c>
      <c r="C10" s="131">
        <v>243762951</v>
      </c>
      <c r="D10" s="131">
        <v>233413606</v>
      </c>
      <c r="E10" s="185">
        <v>-4.2456595465157463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186254367</v>
      </c>
      <c r="D11" s="131">
        <v>196602156</v>
      </c>
      <c r="E11" s="185">
        <v>5.5557296006917252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467490536</v>
      </c>
      <c r="D12" s="131">
        <v>483503320</v>
      </c>
      <c r="E12" s="185">
        <v>3.4252637790297427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70819092</v>
      </c>
      <c r="D13" s="131">
        <v>72809670</v>
      </c>
      <c r="E13" s="185">
        <v>2.8107928861895037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26</v>
      </c>
      <c r="C14" s="131">
        <v>154733449</v>
      </c>
      <c r="D14" s="131">
        <v>149628479</v>
      </c>
      <c r="E14" s="185">
        <v>-3.2992026177869276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36</v>
      </c>
      <c r="C15" s="131">
        <v>329597625</v>
      </c>
      <c r="D15" s="131">
        <v>356648670</v>
      </c>
      <c r="E15" s="185">
        <v>8.2072936660268709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29</v>
      </c>
      <c r="C16" s="131">
        <v>44238280</v>
      </c>
      <c r="D16" s="131">
        <v>42966460</v>
      </c>
      <c r="E16" s="185">
        <v>-2.874930942161404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30</v>
      </c>
      <c r="C17" s="131">
        <v>78295920</v>
      </c>
      <c r="D17" s="131">
        <v>88127112</v>
      </c>
      <c r="E17" s="185">
        <v>12.556455048998721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35</v>
      </c>
      <c r="C18" s="131">
        <v>127889834</v>
      </c>
      <c r="D18" s="131">
        <v>127667620</v>
      </c>
      <c r="E18" s="185">
        <v>-0.17375423288140324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41</v>
      </c>
      <c r="C19" s="131">
        <v>66206119</v>
      </c>
      <c r="D19" s="131">
        <v>75222561</v>
      </c>
      <c r="E19" s="185">
        <v>13.618744213053782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58</v>
      </c>
      <c r="C20" s="131">
        <v>55776843</v>
      </c>
      <c r="D20" s="131">
        <v>59391846</v>
      </c>
      <c r="E20" s="185">
        <v>6.4811896937228957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28</v>
      </c>
      <c r="C21" s="131">
        <v>145067571</v>
      </c>
      <c r="D21" s="131">
        <v>136276911</v>
      </c>
      <c r="E21" s="185">
        <v>-6.05970027581147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32</v>
      </c>
      <c r="C22" s="131">
        <v>34168708</v>
      </c>
      <c r="D22" s="131">
        <v>32665500</v>
      </c>
      <c r="E22" s="185">
        <v>-4.3993703244500786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59</v>
      </c>
      <c r="C23" s="131">
        <v>93646324</v>
      </c>
      <c r="D23" s="131">
        <v>95801152</v>
      </c>
      <c r="E23" s="185">
        <v>2.301027854547713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39</v>
      </c>
      <c r="C24" s="131">
        <v>149928436</v>
      </c>
      <c r="D24" s="131">
        <v>151093180</v>
      </c>
      <c r="E24" s="185">
        <v>0.77686663789382826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33</v>
      </c>
      <c r="C25" s="131">
        <v>51077339</v>
      </c>
      <c r="D25" s="131">
        <v>51979543</v>
      </c>
      <c r="E25" s="185">
        <v>1.7663488695055161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31</v>
      </c>
      <c r="C26" s="131">
        <v>14173924</v>
      </c>
      <c r="D26" s="131">
        <v>14780916</v>
      </c>
      <c r="E26" s="185">
        <v>4.2824555853410811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38</v>
      </c>
      <c r="C27" s="131">
        <v>131350960</v>
      </c>
      <c r="D27" s="131">
        <v>130282480</v>
      </c>
      <c r="E27" s="185">
        <v>-0.81345427547693594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34</v>
      </c>
      <c r="C28" s="131">
        <v>53794120</v>
      </c>
      <c r="D28" s="131">
        <v>56994808</v>
      </c>
      <c r="E28" s="185">
        <v>5.9498844855162609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50</v>
      </c>
      <c r="C29" s="131">
        <v>61816250</v>
      </c>
      <c r="D29" s="131">
        <v>67162500</v>
      </c>
      <c r="E29" s="185">
        <v>8.6486158574808396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37</v>
      </c>
      <c r="C30" s="131">
        <v>23430176</v>
      </c>
      <c r="D30" s="131">
        <v>27365940</v>
      </c>
      <c r="E30" s="185">
        <v>16.797842235585424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44</v>
      </c>
      <c r="C31" s="131">
        <v>26304372</v>
      </c>
      <c r="D31" s="131">
        <v>29031444</v>
      </c>
      <c r="E31" s="185">
        <v>10.367371629324586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40</v>
      </c>
      <c r="C32" s="131">
        <v>26976090</v>
      </c>
      <c r="D32" s="131">
        <v>27650262</v>
      </c>
      <c r="E32" s="185">
        <v>2.499146466370775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78</v>
      </c>
      <c r="C33" s="131">
        <v>33083028</v>
      </c>
      <c r="D33" s="131">
        <v>34355420</v>
      </c>
      <c r="E33" s="185">
        <v>3.8460566547898818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56</v>
      </c>
      <c r="C34" s="131">
        <v>55055456</v>
      </c>
      <c r="D34" s="131">
        <v>53126816</v>
      </c>
      <c r="E34" s="185">
        <v>-3.5030860519981886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51</v>
      </c>
      <c r="C35" s="131">
        <v>33400782</v>
      </c>
      <c r="D35" s="131">
        <v>36049163</v>
      </c>
      <c r="E35" s="185">
        <v>7.9290987857709441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45</v>
      </c>
      <c r="C36" s="131">
        <v>17946066</v>
      </c>
      <c r="D36" s="131">
        <v>16979818</v>
      </c>
      <c r="E36" s="185">
        <v>-5.3841772341637437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76</v>
      </c>
      <c r="C37" s="131">
        <v>29550534</v>
      </c>
      <c r="D37" s="131">
        <v>26856062</v>
      </c>
      <c r="E37" s="185">
        <v>-9.1181837864588164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43</v>
      </c>
      <c r="C38" s="131">
        <v>46437807</v>
      </c>
      <c r="D38" s="131">
        <v>44839626</v>
      </c>
      <c r="E38" s="185">
        <v>-3.4415514065942001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63</v>
      </c>
      <c r="C39" s="131">
        <v>41801940</v>
      </c>
      <c r="D39" s="131">
        <v>46684206</v>
      </c>
      <c r="E39" s="185">
        <v>11.679520137103685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42</v>
      </c>
      <c r="C40" s="131">
        <v>59119108</v>
      </c>
      <c r="D40" s="131">
        <v>67609512</v>
      </c>
      <c r="E40" s="185">
        <v>14.361522504703556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46</v>
      </c>
      <c r="C41" s="131">
        <v>19536955</v>
      </c>
      <c r="D41" s="131">
        <v>20642280</v>
      </c>
      <c r="E41" s="185">
        <v>5.6576114343304775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95</v>
      </c>
      <c r="C42" s="131">
        <v>34168034</v>
      </c>
      <c r="D42" s="131">
        <v>36842082</v>
      </c>
      <c r="E42" s="185">
        <v>7.82616875176371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86</v>
      </c>
      <c r="C43" s="131">
        <v>51943290</v>
      </c>
      <c r="D43" s="131">
        <v>67031579</v>
      </c>
      <c r="E43" s="185">
        <v>29.047619047619051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79</v>
      </c>
      <c r="C44" s="131">
        <v>33040952</v>
      </c>
      <c r="D44" s="131">
        <v>31759112</v>
      </c>
      <c r="E44" s="185">
        <v>-3.8795492333271753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74</v>
      </c>
      <c r="C45" s="131">
        <v>8424374</v>
      </c>
      <c r="D45" s="131">
        <v>8574104</v>
      </c>
      <c r="E45" s="185">
        <v>1.7773427438050591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47</v>
      </c>
      <c r="C46" s="131">
        <v>17086788</v>
      </c>
      <c r="D46" s="131">
        <v>18571032</v>
      </c>
      <c r="E46" s="185">
        <v>8.6865009386199432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75</v>
      </c>
      <c r="C47" s="131">
        <v>7958938</v>
      </c>
      <c r="D47" s="131">
        <v>7668330</v>
      </c>
      <c r="E47" s="185">
        <v>-3.651341422687298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80</v>
      </c>
      <c r="C48" s="131">
        <v>10761440</v>
      </c>
      <c r="D48" s="131">
        <v>10479997</v>
      </c>
      <c r="E48" s="185">
        <v>-2.6152912621359223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81</v>
      </c>
      <c r="C49" s="131">
        <v>5061990</v>
      </c>
      <c r="D49" s="131">
        <v>4781750</v>
      </c>
      <c r="E49" s="185">
        <v>-5.5361626553983712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87</v>
      </c>
      <c r="C50" s="131">
        <v>4943079</v>
      </c>
      <c r="D50" s="131">
        <v>4739565</v>
      </c>
      <c r="E50" s="185">
        <v>-4.1171504643158645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96</v>
      </c>
      <c r="C51" s="131">
        <v>13440768</v>
      </c>
      <c r="D51" s="131">
        <v>12566088</v>
      </c>
      <c r="E51" s="185">
        <v>-6.5076638477801261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97</v>
      </c>
      <c r="C52" s="131">
        <v>13642248</v>
      </c>
      <c r="D52" s="131">
        <v>12471944</v>
      </c>
      <c r="E52" s="185">
        <v>-8.578527527134824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98</v>
      </c>
      <c r="C53" s="131">
        <v>4997806</v>
      </c>
      <c r="D53" s="131">
        <v>5083684</v>
      </c>
      <c r="E53" s="185">
        <v>1.7183139961815246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83</v>
      </c>
      <c r="C54" s="131">
        <v>6661576</v>
      </c>
      <c r="D54" s="131">
        <v>6249352</v>
      </c>
      <c r="E54" s="185">
        <v>-6.1880852218754248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99</v>
      </c>
      <c r="C55" s="131">
        <v>3639078</v>
      </c>
      <c r="D55" s="131">
        <v>3401196</v>
      </c>
      <c r="E55" s="185">
        <v>-6.5368755492462656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85</v>
      </c>
      <c r="C56" s="131">
        <v>34158135</v>
      </c>
      <c r="D56" s="131">
        <v>35939607</v>
      </c>
      <c r="E56" s="185">
        <v>5.2153667054714781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84</v>
      </c>
      <c r="C57" s="131">
        <v>19874855</v>
      </c>
      <c r="D57" s="131">
        <v>20548099</v>
      </c>
      <c r="E57" s="185">
        <v>3.3874159081915316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77</v>
      </c>
      <c r="C58" s="131">
        <v>19395584</v>
      </c>
      <c r="D58" s="131">
        <v>21716864</v>
      </c>
      <c r="E58" s="185">
        <v>11.968085106382979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82</v>
      </c>
      <c r="C59" s="131">
        <v>6953255</v>
      </c>
      <c r="D59" s="131">
        <v>5783792</v>
      </c>
      <c r="E59" s="185">
        <v>-16.818928688793953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91</v>
      </c>
      <c r="C60" s="131">
        <v>3369093</v>
      </c>
      <c r="D60" s="131">
        <v>3446296</v>
      </c>
      <c r="E60" s="185">
        <v>2.2915069426697334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90</v>
      </c>
      <c r="C61" s="131">
        <v>4276972</v>
      </c>
      <c r="D61" s="131">
        <v>4420348</v>
      </c>
      <c r="E61" s="185">
        <v>3.3522782005587128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92</v>
      </c>
      <c r="C62" s="131">
        <v>3502050</v>
      </c>
      <c r="D62" s="131">
        <v>3910530</v>
      </c>
      <c r="E62" s="185">
        <v>11.664025356576863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94</v>
      </c>
      <c r="C63" s="131" t="s">
        <v>69</v>
      </c>
      <c r="D63" s="131">
        <v>19579410</v>
      </c>
      <c r="E63" s="185" t="s">
        <v>70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88</v>
      </c>
      <c r="C64" s="131">
        <v>7769580</v>
      </c>
      <c r="D64" s="131">
        <v>7295340</v>
      </c>
      <c r="E64" s="185">
        <v>-6.1038048388715991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225" ht="12.75" customHeight="1">
      <c r="A65" s="151">
        <v>62</v>
      </c>
      <c r="B65" s="149" t="s">
        <v>100</v>
      </c>
      <c r="C65" s="131">
        <v>12395404</v>
      </c>
      <c r="D65" s="131">
        <v>11697924</v>
      </c>
      <c r="E65" s="185">
        <v>-5.6269243019428821</v>
      </c>
      <c r="F65" s="17"/>
      <c r="G65" s="61"/>
      <c r="H65" s="179"/>
      <c r="J65" s="17"/>
      <c r="L65" s="62"/>
      <c r="M65" s="17"/>
      <c r="N65" s="61"/>
      <c r="O65" s="46"/>
      <c r="Q65" s="62"/>
      <c r="R65" s="17"/>
      <c r="S65" s="61"/>
      <c r="T65" s="46"/>
      <c r="V65" s="62"/>
      <c r="W65" s="17"/>
      <c r="X65" s="61"/>
      <c r="Y65" s="46"/>
      <c r="AA65" s="62"/>
      <c r="AB65" s="17"/>
      <c r="AC65" s="61"/>
      <c r="AD65" s="46"/>
      <c r="AF65" s="62"/>
      <c r="AG65" s="17"/>
      <c r="AH65" s="61"/>
      <c r="AI65" s="46"/>
      <c r="AK65" s="62"/>
      <c r="AL65" s="17"/>
      <c r="AM65" s="61"/>
      <c r="AN65" s="46"/>
      <c r="AP65" s="62"/>
      <c r="AQ65" s="17"/>
      <c r="AR65" s="61"/>
      <c r="AS65" s="46"/>
      <c r="AU65" s="62"/>
      <c r="AV65" s="17"/>
      <c r="AW65" s="61"/>
      <c r="AX65" s="46"/>
      <c r="AZ65" s="62"/>
      <c r="BA65" s="17"/>
      <c r="BB65" s="61"/>
      <c r="BC65" s="46"/>
      <c r="BE65" s="62"/>
      <c r="BF65" s="17"/>
      <c r="BG65" s="61"/>
      <c r="BH65" s="46"/>
      <c r="BJ65" s="62"/>
      <c r="BK65" s="17"/>
      <c r="BL65" s="61"/>
      <c r="BM65" s="46"/>
      <c r="BO65" s="62"/>
      <c r="BP65" s="17"/>
      <c r="BQ65" s="61"/>
      <c r="BR65" s="46"/>
      <c r="BT65" s="62"/>
      <c r="BU65" s="17"/>
      <c r="BV65" s="61"/>
      <c r="BW65" s="46"/>
      <c r="BY65" s="62"/>
      <c r="BZ65" s="17"/>
      <c r="CA65" s="61"/>
      <c r="CB65" s="46"/>
      <c r="CD65" s="62"/>
      <c r="CE65" s="17"/>
      <c r="CF65" s="61"/>
      <c r="CG65" s="46"/>
      <c r="CI65" s="62"/>
      <c r="CJ65" s="17"/>
      <c r="CK65" s="61"/>
      <c r="CL65" s="46"/>
      <c r="CN65" s="62"/>
      <c r="CO65" s="17"/>
      <c r="CP65" s="61"/>
      <c r="CQ65" s="46"/>
      <c r="CS65" s="62"/>
      <c r="CT65" s="17"/>
      <c r="CU65" s="61"/>
      <c r="CV65" s="46"/>
      <c r="CX65" s="62"/>
      <c r="CY65" s="17"/>
      <c r="CZ65" s="61"/>
      <c r="DA65" s="46"/>
      <c r="DC65" s="62"/>
      <c r="DD65" s="17"/>
      <c r="DE65" s="61"/>
      <c r="DF65" s="46"/>
      <c r="DH65" s="62"/>
      <c r="DI65" s="17"/>
      <c r="DJ65" s="61"/>
      <c r="DK65" s="46"/>
      <c r="DM65" s="62"/>
      <c r="DN65" s="17"/>
      <c r="DO65" s="61"/>
      <c r="DP65" s="46"/>
      <c r="DR65" s="62"/>
      <c r="DS65" s="17"/>
      <c r="DT65" s="61"/>
      <c r="DU65" s="46"/>
      <c r="DW65" s="62"/>
      <c r="DX65" s="17"/>
      <c r="DY65" s="61"/>
      <c r="DZ65" s="46"/>
      <c r="EB65" s="62"/>
      <c r="EC65" s="17"/>
      <c r="ED65" s="61"/>
      <c r="EE65" s="46"/>
      <c r="EG65" s="62"/>
      <c r="EH65" s="17"/>
      <c r="EI65" s="61"/>
      <c r="EJ65" s="46"/>
      <c r="EL65" s="62"/>
      <c r="EM65" s="17"/>
      <c r="EN65" s="61"/>
      <c r="EO65" s="46"/>
      <c r="EQ65" s="62"/>
      <c r="ER65" s="17"/>
      <c r="ES65" s="61"/>
      <c r="ET65" s="46"/>
      <c r="EV65" s="62"/>
      <c r="EW65" s="17"/>
      <c r="EX65" s="61"/>
      <c r="EY65" s="46"/>
      <c r="FA65" s="62"/>
      <c r="FB65" s="17"/>
      <c r="FC65" s="61"/>
      <c r="FD65" s="46"/>
      <c r="FF65" s="62"/>
      <c r="FG65" s="17"/>
      <c r="FH65" s="61"/>
      <c r="FI65" s="46"/>
      <c r="FK65" s="62"/>
      <c r="FL65" s="17"/>
      <c r="FM65" s="61"/>
      <c r="FN65" s="46"/>
      <c r="FP65" s="62"/>
      <c r="FQ65" s="17"/>
      <c r="FR65" s="61"/>
      <c r="FS65" s="46"/>
      <c r="FU65" s="62"/>
      <c r="FV65" s="17"/>
      <c r="FW65" s="61"/>
      <c r="FX65" s="46"/>
      <c r="FZ65" s="62"/>
      <c r="GA65" s="17"/>
      <c r="GB65" s="61"/>
      <c r="GC65" s="46"/>
      <c r="GE65" s="62"/>
      <c r="GF65" s="17"/>
      <c r="GG65" s="61"/>
      <c r="GH65" s="46"/>
      <c r="GJ65" s="62"/>
      <c r="GK65" s="17"/>
      <c r="GL65" s="61"/>
      <c r="GM65" s="46"/>
      <c r="GO65" s="62"/>
      <c r="GP65" s="17"/>
      <c r="GQ65" s="61"/>
      <c r="GR65" s="46"/>
      <c r="GT65" s="62"/>
      <c r="GU65" s="17"/>
      <c r="GV65" s="61"/>
      <c r="GW65" s="46"/>
      <c r="GY65" s="62"/>
      <c r="GZ65" s="17"/>
      <c r="HA65" s="61"/>
      <c r="HB65" s="46"/>
      <c r="HD65" s="62"/>
      <c r="HE65" s="17"/>
      <c r="HF65" s="61"/>
      <c r="HG65" s="46"/>
      <c r="HI65" s="62"/>
      <c r="HJ65" s="17"/>
      <c r="HK65" s="61"/>
      <c r="HL65" s="46"/>
      <c r="HN65" s="62"/>
      <c r="HO65" s="17"/>
      <c r="HP65" s="61"/>
      <c r="HQ65" s="46"/>
    </row>
    <row r="66" spans="1:225" ht="24.75" customHeight="1">
      <c r="A66" s="180"/>
      <c r="B66" s="81" t="s">
        <v>16</v>
      </c>
      <c r="C66" s="139">
        <v>5939196071</v>
      </c>
      <c r="D66" s="128">
        <v>6040267277</v>
      </c>
      <c r="E66" s="119">
        <v>1.7017657742183674</v>
      </c>
      <c r="F66" s="155"/>
      <c r="I66" s="179"/>
    </row>
    <row r="67" spans="1:225" ht="15">
      <c r="A67" s="82" t="s">
        <v>71</v>
      </c>
      <c r="B67" s="84"/>
      <c r="C67" s="143"/>
      <c r="D67" s="143"/>
      <c r="E67" s="114"/>
      <c r="F67" s="156"/>
      <c r="I67" s="179"/>
    </row>
    <row r="68" spans="1:225">
      <c r="A68" s="117"/>
      <c r="B68"/>
      <c r="C68" s="117"/>
      <c r="D68" s="117"/>
      <c r="E68" s="117"/>
      <c r="F68"/>
      <c r="I68" s="179"/>
    </row>
    <row r="69" spans="1:225">
      <c r="I69" s="179"/>
    </row>
    <row r="70" spans="1:225">
      <c r="I70" s="179"/>
    </row>
    <row r="71" spans="1:225">
      <c r="I71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workbookViewId="0"/>
  </sheetViews>
  <sheetFormatPr defaultColWidth="9.21875" defaultRowHeight="13.2"/>
  <cols>
    <col min="1" max="1" width="3.21875" style="64" customWidth="1"/>
    <col min="2" max="2" width="28.21875" style="2" customWidth="1"/>
    <col min="3" max="3" width="17" style="2" customWidth="1"/>
    <col min="4" max="4" width="16" style="2" customWidth="1"/>
    <col min="5" max="5" width="10.21875" style="64" customWidth="1"/>
    <col min="6" max="6" width="3.77734375" style="2" customWidth="1"/>
    <col min="7" max="16384" width="9.21875" style="2"/>
  </cols>
  <sheetData>
    <row r="1" spans="1:10" ht="15.6">
      <c r="A1" s="72" t="s">
        <v>54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45231</v>
      </c>
      <c r="D3" s="147">
        <v>45597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779487</v>
      </c>
      <c r="D4" s="95">
        <v>763228</v>
      </c>
      <c r="E4" s="185">
        <v>-2.0858590329280666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432198</v>
      </c>
      <c r="D5" s="95">
        <v>411652</v>
      </c>
      <c r="E5" s="185">
        <v>-4.7538396753339898</v>
      </c>
      <c r="F5" s="84"/>
    </row>
    <row r="6" spans="1:10" ht="12.75" customHeight="1">
      <c r="A6" s="118">
        <v>3</v>
      </c>
      <c r="B6" s="115" t="s">
        <v>19</v>
      </c>
      <c r="C6" s="95">
        <v>328378</v>
      </c>
      <c r="D6" s="95">
        <v>338744</v>
      </c>
      <c r="E6" s="185">
        <v>3.1567279172173528</v>
      </c>
      <c r="F6" s="86"/>
    </row>
    <row r="7" spans="1:10" ht="12.75" customHeight="1">
      <c r="A7" s="118">
        <v>4</v>
      </c>
      <c r="B7" s="115" t="s">
        <v>21</v>
      </c>
      <c r="C7" s="95">
        <v>234305</v>
      </c>
      <c r="D7" s="95">
        <v>220956</v>
      </c>
      <c r="E7" s="185">
        <v>-5.6972749194426067</v>
      </c>
      <c r="F7" s="84"/>
    </row>
    <row r="8" spans="1:10" ht="12.75" customHeight="1">
      <c r="A8" s="118">
        <v>5</v>
      </c>
      <c r="B8" s="115" t="s">
        <v>20</v>
      </c>
      <c r="C8" s="95">
        <v>233665</v>
      </c>
      <c r="D8" s="95">
        <v>216038</v>
      </c>
      <c r="E8" s="185">
        <v>-7.5437057325658525</v>
      </c>
      <c r="F8" s="84"/>
    </row>
    <row r="9" spans="1:10" ht="12.75" customHeight="1">
      <c r="A9" s="118">
        <v>6</v>
      </c>
      <c r="B9" s="115" t="s">
        <v>22</v>
      </c>
      <c r="C9" s="95">
        <v>197956</v>
      </c>
      <c r="D9" s="95">
        <v>197573</v>
      </c>
      <c r="E9" s="185">
        <v>-0.19347733839843198</v>
      </c>
      <c r="F9" s="84"/>
    </row>
    <row r="10" spans="1:10" ht="12.75" customHeight="1">
      <c r="A10" s="118">
        <v>7</v>
      </c>
      <c r="B10" s="115" t="s">
        <v>24</v>
      </c>
      <c r="C10" s="95">
        <v>198799</v>
      </c>
      <c r="D10" s="95">
        <v>188660</v>
      </c>
      <c r="E10" s="185">
        <v>-5.1001262581803726</v>
      </c>
      <c r="F10" s="84"/>
    </row>
    <row r="11" spans="1:10" ht="12.75" customHeight="1">
      <c r="A11" s="118">
        <v>8</v>
      </c>
      <c r="B11" s="115" t="s">
        <v>23</v>
      </c>
      <c r="C11" s="95">
        <v>182207</v>
      </c>
      <c r="D11" s="95">
        <v>184568</v>
      </c>
      <c r="E11" s="185">
        <v>1.295778976658416</v>
      </c>
      <c r="F11" s="84"/>
    </row>
    <row r="12" spans="1:10" ht="12.75" customHeight="1">
      <c r="A12" s="118">
        <v>9</v>
      </c>
      <c r="B12" s="115" t="s">
        <v>25</v>
      </c>
      <c r="C12" s="95">
        <v>152741</v>
      </c>
      <c r="D12" s="95">
        <v>163560</v>
      </c>
      <c r="E12" s="185">
        <v>7.0832323999450058</v>
      </c>
      <c r="F12" s="84"/>
    </row>
    <row r="13" spans="1:10" ht="12.75" customHeight="1">
      <c r="A13" s="118">
        <v>10</v>
      </c>
      <c r="B13" s="115" t="s">
        <v>27</v>
      </c>
      <c r="C13" s="95">
        <v>134639</v>
      </c>
      <c r="D13" s="95">
        <v>130426</v>
      </c>
      <c r="E13" s="185">
        <v>-3.1291082078743897</v>
      </c>
      <c r="F13" s="84"/>
    </row>
    <row r="14" spans="1:10" ht="12.75" customHeight="1">
      <c r="A14" s="118">
        <v>11</v>
      </c>
      <c r="B14" s="115" t="s">
        <v>26</v>
      </c>
      <c r="C14" s="95">
        <v>128076</v>
      </c>
      <c r="D14" s="95">
        <v>115562</v>
      </c>
      <c r="E14" s="185">
        <v>-9.7707611105905876</v>
      </c>
      <c r="F14" s="84"/>
    </row>
    <row r="15" spans="1:10" ht="12.75" customHeight="1">
      <c r="A15" s="118">
        <v>12</v>
      </c>
      <c r="B15" s="115" t="s">
        <v>36</v>
      </c>
      <c r="C15" s="95">
        <v>99681</v>
      </c>
      <c r="D15" s="95">
        <v>113237</v>
      </c>
      <c r="E15" s="185">
        <v>13.599382028671462</v>
      </c>
      <c r="F15" s="84"/>
    </row>
    <row r="16" spans="1:10" ht="12.75" customHeight="1">
      <c r="A16" s="118">
        <v>13</v>
      </c>
      <c r="B16" s="115" t="s">
        <v>29</v>
      </c>
      <c r="C16" s="95">
        <v>119618</v>
      </c>
      <c r="D16" s="95">
        <v>107757</v>
      </c>
      <c r="E16" s="185">
        <v>-9.9157317460582863</v>
      </c>
      <c r="F16" s="84"/>
    </row>
    <row r="17" spans="1:10" ht="12.75" customHeight="1">
      <c r="A17" s="118">
        <v>14</v>
      </c>
      <c r="B17" s="115" t="s">
        <v>30</v>
      </c>
      <c r="C17" s="95">
        <v>87999</v>
      </c>
      <c r="D17" s="95">
        <v>94747</v>
      </c>
      <c r="E17" s="185">
        <v>7.6682689576017911</v>
      </c>
      <c r="F17" s="84"/>
    </row>
    <row r="18" spans="1:10" ht="12.75" customHeight="1">
      <c r="A18" s="118">
        <v>15</v>
      </c>
      <c r="B18" s="115" t="s">
        <v>35</v>
      </c>
      <c r="C18" s="95">
        <v>94954</v>
      </c>
      <c r="D18" s="95">
        <v>87072</v>
      </c>
      <c r="E18" s="185">
        <v>-8.3008614697643068</v>
      </c>
      <c r="F18" s="84"/>
    </row>
    <row r="19" spans="1:10" ht="12.75" customHeight="1">
      <c r="A19" s="118">
        <v>16</v>
      </c>
      <c r="B19" s="115" t="s">
        <v>41</v>
      </c>
      <c r="C19" s="95">
        <v>72274</v>
      </c>
      <c r="D19" s="95">
        <v>83463</v>
      </c>
      <c r="E19" s="185">
        <v>15.481362592356865</v>
      </c>
      <c r="F19" s="84"/>
    </row>
    <row r="20" spans="1:10" ht="12.75" customHeight="1">
      <c r="A20" s="118">
        <v>17</v>
      </c>
      <c r="B20" s="115" t="s">
        <v>58</v>
      </c>
      <c r="C20" s="95">
        <v>78594</v>
      </c>
      <c r="D20" s="95">
        <v>79758</v>
      </c>
      <c r="E20" s="185">
        <v>1.4810290861897855</v>
      </c>
      <c r="F20" s="84"/>
    </row>
    <row r="21" spans="1:10" ht="12.75" customHeight="1">
      <c r="A21" s="118">
        <v>18</v>
      </c>
      <c r="B21" s="115" t="s">
        <v>28</v>
      </c>
      <c r="C21" s="95">
        <v>81695</v>
      </c>
      <c r="D21" s="95">
        <v>73455</v>
      </c>
      <c r="E21" s="185">
        <v>-10.086296590978639</v>
      </c>
      <c r="F21" s="84"/>
    </row>
    <row r="22" spans="1:10" ht="12.75" customHeight="1">
      <c r="A22" s="118">
        <v>19</v>
      </c>
      <c r="B22" s="115" t="s">
        <v>32</v>
      </c>
      <c r="C22" s="95">
        <v>85316</v>
      </c>
      <c r="D22" s="95">
        <v>76415</v>
      </c>
      <c r="E22" s="185">
        <v>-10.432978573772797</v>
      </c>
      <c r="F22" s="84"/>
    </row>
    <row r="23" spans="1:10" ht="12.75" customHeight="1">
      <c r="A23" s="118">
        <v>20</v>
      </c>
      <c r="B23" s="115" t="s">
        <v>59</v>
      </c>
      <c r="C23" s="95">
        <v>78283</v>
      </c>
      <c r="D23" s="95">
        <v>72829</v>
      </c>
      <c r="E23" s="185">
        <v>-6.967029878773169</v>
      </c>
      <c r="F23" s="84"/>
    </row>
    <row r="24" spans="1:10" ht="12.75" customHeight="1">
      <c r="A24" s="118">
        <v>21</v>
      </c>
      <c r="B24" s="115" t="s">
        <v>39</v>
      </c>
      <c r="C24" s="95">
        <v>70189</v>
      </c>
      <c r="D24" s="95">
        <v>70997</v>
      </c>
      <c r="E24" s="185">
        <v>1.1511775349413726</v>
      </c>
      <c r="F24" s="84"/>
    </row>
    <row r="25" spans="1:10" ht="12.75" customHeight="1">
      <c r="A25" s="118">
        <v>22</v>
      </c>
      <c r="B25" s="115" t="s">
        <v>33</v>
      </c>
      <c r="C25" s="95">
        <v>80827</v>
      </c>
      <c r="D25" s="95">
        <v>75331</v>
      </c>
      <c r="E25" s="185">
        <v>-6.7997080183602012</v>
      </c>
      <c r="F25" s="84"/>
    </row>
    <row r="26" spans="1:10" ht="12.75" customHeight="1">
      <c r="A26" s="118">
        <v>23</v>
      </c>
      <c r="B26" s="115" t="s">
        <v>31</v>
      </c>
      <c r="C26" s="95">
        <v>80832</v>
      </c>
      <c r="D26" s="95">
        <v>85027</v>
      </c>
      <c r="E26" s="185">
        <v>5.1897763262074426</v>
      </c>
      <c r="F26" s="84"/>
    </row>
    <row r="27" spans="1:10" ht="12.75" customHeight="1">
      <c r="A27" s="118">
        <v>24</v>
      </c>
      <c r="B27" s="115" t="s">
        <v>38</v>
      </c>
      <c r="C27" s="95">
        <v>69850</v>
      </c>
      <c r="D27" s="95">
        <v>71091</v>
      </c>
      <c r="E27" s="185">
        <v>1.7766642806012884</v>
      </c>
      <c r="F27" s="84"/>
      <c r="I27" s="73"/>
      <c r="J27" s="73"/>
    </row>
    <row r="28" spans="1:10" ht="12.75" customHeight="1">
      <c r="A28" s="118">
        <v>25</v>
      </c>
      <c r="B28" s="115" t="s">
        <v>34</v>
      </c>
      <c r="C28" s="95">
        <v>74186</v>
      </c>
      <c r="D28" s="95">
        <v>71846</v>
      </c>
      <c r="E28" s="185">
        <v>-3.1542339524977758</v>
      </c>
      <c r="F28" s="84"/>
    </row>
    <row r="29" spans="1:10" ht="12.75" customHeight="1">
      <c r="A29" s="118">
        <v>26</v>
      </c>
      <c r="B29" s="115" t="s">
        <v>50</v>
      </c>
      <c r="C29" s="95">
        <v>73485</v>
      </c>
      <c r="D29" s="95">
        <v>72933</v>
      </c>
      <c r="E29" s="185">
        <v>-0.75117370892018775</v>
      </c>
      <c r="F29" s="85"/>
    </row>
    <row r="30" spans="1:10" ht="12.75" customHeight="1">
      <c r="A30" s="118">
        <v>27</v>
      </c>
      <c r="B30" s="115" t="s">
        <v>37</v>
      </c>
      <c r="C30" s="95">
        <v>57553</v>
      </c>
      <c r="D30" s="95">
        <v>61336</v>
      </c>
      <c r="E30" s="185">
        <v>6.5730717773182983</v>
      </c>
      <c r="F30" s="83"/>
    </row>
    <row r="31" spans="1:10" ht="12.75" customHeight="1">
      <c r="A31" s="118">
        <v>28</v>
      </c>
      <c r="B31" s="115" t="s">
        <v>44</v>
      </c>
      <c r="C31" s="95">
        <v>49026</v>
      </c>
      <c r="D31" s="95">
        <v>51812</v>
      </c>
      <c r="E31" s="185">
        <v>5.6826989760535227</v>
      </c>
      <c r="F31" s="85"/>
    </row>
    <row r="32" spans="1:10" ht="12.75" customHeight="1">
      <c r="A32" s="118">
        <v>29</v>
      </c>
      <c r="B32" s="115" t="s">
        <v>40</v>
      </c>
      <c r="C32" s="95">
        <v>51958</v>
      </c>
      <c r="D32" s="95">
        <v>50495</v>
      </c>
      <c r="E32" s="185">
        <v>-2.8157357865968664</v>
      </c>
      <c r="F32" s="84"/>
    </row>
    <row r="33" spans="1:6" ht="12.75" customHeight="1">
      <c r="A33" s="118">
        <v>30</v>
      </c>
      <c r="B33" s="115" t="s">
        <v>78</v>
      </c>
      <c r="C33" s="95">
        <v>51778</v>
      </c>
      <c r="D33" s="95">
        <v>45129</v>
      </c>
      <c r="E33" s="185">
        <v>-12.841361195874695</v>
      </c>
      <c r="F33" s="148"/>
    </row>
    <row r="34" spans="1:6" ht="12.75" customHeight="1">
      <c r="A34" s="118">
        <v>31</v>
      </c>
      <c r="B34" s="115" t="s">
        <v>56</v>
      </c>
      <c r="C34" s="95">
        <v>64808</v>
      </c>
      <c r="D34" s="95">
        <v>60808</v>
      </c>
      <c r="E34" s="185">
        <v>-6.1720775212936676</v>
      </c>
      <c r="F34" s="148"/>
    </row>
    <row r="35" spans="1:6" ht="12.75" customHeight="1">
      <c r="A35" s="118">
        <v>32</v>
      </c>
      <c r="B35" s="115" t="s">
        <v>51</v>
      </c>
      <c r="C35" s="95">
        <v>55570</v>
      </c>
      <c r="D35" s="95">
        <v>53808</v>
      </c>
      <c r="E35" s="185">
        <v>-3.1707755983444303</v>
      </c>
      <c r="F35" s="148"/>
    </row>
    <row r="36" spans="1:6" ht="12.75" customHeight="1">
      <c r="A36" s="118">
        <v>33</v>
      </c>
      <c r="B36" s="115" t="s">
        <v>45</v>
      </c>
      <c r="C36" s="95">
        <v>56372</v>
      </c>
      <c r="D36" s="95">
        <v>51260</v>
      </c>
      <c r="E36" s="185">
        <v>-9.0683317959270564</v>
      </c>
      <c r="F36" s="148"/>
    </row>
    <row r="37" spans="1:6" ht="12.75" customHeight="1">
      <c r="A37" s="118">
        <v>34</v>
      </c>
      <c r="B37" s="115" t="s">
        <v>76</v>
      </c>
      <c r="C37" s="95">
        <v>37160</v>
      </c>
      <c r="D37" s="95">
        <v>32531</v>
      </c>
      <c r="E37" s="185">
        <v>-12.456942949407965</v>
      </c>
      <c r="F37" s="148"/>
    </row>
    <row r="38" spans="1:6" ht="12.75" customHeight="1">
      <c r="A38" s="118">
        <v>35</v>
      </c>
      <c r="B38" s="115" t="s">
        <v>43</v>
      </c>
      <c r="C38" s="95">
        <v>36281</v>
      </c>
      <c r="D38" s="95">
        <v>34632</v>
      </c>
      <c r="E38" s="185">
        <v>-4.5450786913260384</v>
      </c>
      <c r="F38" s="148"/>
    </row>
    <row r="39" spans="1:6" ht="12.75" customHeight="1">
      <c r="A39" s="118">
        <v>36</v>
      </c>
      <c r="B39" s="115" t="s">
        <v>63</v>
      </c>
      <c r="C39" s="95">
        <v>25881</v>
      </c>
      <c r="D39" s="95">
        <v>29006</v>
      </c>
      <c r="E39" s="185">
        <v>12.074494803137437</v>
      </c>
      <c r="F39" s="148"/>
    </row>
    <row r="40" spans="1:6" ht="12.75" customHeight="1">
      <c r="A40" s="118">
        <v>37</v>
      </c>
      <c r="B40" s="115" t="s">
        <v>42</v>
      </c>
      <c r="C40" s="95">
        <v>24724</v>
      </c>
      <c r="D40" s="95">
        <v>26884</v>
      </c>
      <c r="E40" s="185">
        <v>8.7364504125546034</v>
      </c>
      <c r="F40" s="148"/>
    </row>
    <row r="41" spans="1:6" ht="12.75" customHeight="1">
      <c r="A41" s="118">
        <v>38</v>
      </c>
      <c r="B41" s="115" t="s">
        <v>46</v>
      </c>
      <c r="C41" s="95">
        <v>24478</v>
      </c>
      <c r="D41" s="95">
        <v>25592</v>
      </c>
      <c r="E41" s="185">
        <v>4.551025410572759</v>
      </c>
      <c r="F41" s="148"/>
    </row>
    <row r="42" spans="1:6" ht="12.75" customHeight="1">
      <c r="A42" s="118">
        <v>39</v>
      </c>
      <c r="B42" s="115" t="s">
        <v>95</v>
      </c>
      <c r="C42" s="95">
        <v>23761</v>
      </c>
      <c r="D42" s="95">
        <v>24753</v>
      </c>
      <c r="E42" s="185">
        <v>4.1749084634485083</v>
      </c>
      <c r="F42" s="148"/>
    </row>
    <row r="43" spans="1:6" ht="12.75" customHeight="1">
      <c r="A43" s="118">
        <v>40</v>
      </c>
      <c r="B43" s="115" t="s">
        <v>86</v>
      </c>
      <c r="C43" s="95">
        <v>19650</v>
      </c>
      <c r="D43" s="95">
        <v>26988</v>
      </c>
      <c r="E43" s="185">
        <v>37.343511450381676</v>
      </c>
      <c r="F43" s="148"/>
    </row>
    <row r="44" spans="1:6" ht="12.75" customHeight="1">
      <c r="A44" s="118">
        <v>41</v>
      </c>
      <c r="B44" s="115" t="s">
        <v>79</v>
      </c>
      <c r="C44" s="95">
        <v>28788</v>
      </c>
      <c r="D44" s="95">
        <v>24847</v>
      </c>
      <c r="E44" s="185">
        <v>-13.689731832708073</v>
      </c>
      <c r="F44" s="148"/>
    </row>
    <row r="45" spans="1:6" ht="12.75" customHeight="1">
      <c r="A45" s="118">
        <v>42</v>
      </c>
      <c r="B45" s="115" t="s">
        <v>74</v>
      </c>
      <c r="C45" s="95">
        <v>29606</v>
      </c>
      <c r="D45" s="95">
        <v>27928</v>
      </c>
      <c r="E45" s="185">
        <v>-5.6677700466121728</v>
      </c>
      <c r="F45" s="148"/>
    </row>
    <row r="46" spans="1:6" ht="12.75" customHeight="1">
      <c r="A46" s="118">
        <v>43</v>
      </c>
      <c r="B46" s="115" t="s">
        <v>47</v>
      </c>
      <c r="C46" s="95">
        <v>23216</v>
      </c>
      <c r="D46" s="95">
        <v>23559</v>
      </c>
      <c r="E46" s="185">
        <v>1.4774293590627154</v>
      </c>
      <c r="F46" s="148"/>
    </row>
    <row r="47" spans="1:6" ht="12.75" customHeight="1">
      <c r="A47" s="118">
        <v>44</v>
      </c>
      <c r="B47" s="115" t="s">
        <v>75</v>
      </c>
      <c r="C47" s="95">
        <v>21264</v>
      </c>
      <c r="D47" s="95">
        <v>21059</v>
      </c>
      <c r="E47" s="185">
        <v>-0.96407072987208431</v>
      </c>
      <c r="F47" s="148"/>
    </row>
    <row r="48" spans="1:6" ht="12.75" customHeight="1">
      <c r="A48" s="118">
        <v>45</v>
      </c>
      <c r="B48" s="115" t="s">
        <v>80</v>
      </c>
      <c r="C48" s="95">
        <v>22348</v>
      </c>
      <c r="D48" s="95">
        <v>24388</v>
      </c>
      <c r="E48" s="185">
        <v>9.1283336316448906</v>
      </c>
      <c r="F48" s="148"/>
    </row>
    <row r="49" spans="1:6" ht="12.75" customHeight="1">
      <c r="A49" s="118">
        <v>46</v>
      </c>
      <c r="B49" s="115" t="s">
        <v>81</v>
      </c>
      <c r="C49" s="95">
        <v>24416</v>
      </c>
      <c r="D49" s="95">
        <v>23632</v>
      </c>
      <c r="E49" s="185">
        <v>-3.2110091743119269</v>
      </c>
      <c r="F49" s="148"/>
    </row>
    <row r="50" spans="1:6" ht="12.75" customHeight="1">
      <c r="A50" s="118">
        <v>47</v>
      </c>
      <c r="B50" s="115" t="s">
        <v>87</v>
      </c>
      <c r="C50" s="95">
        <v>21508</v>
      </c>
      <c r="D50" s="95">
        <v>20622</v>
      </c>
      <c r="E50" s="185">
        <v>-4.1193974335131109</v>
      </c>
      <c r="F50" s="148"/>
    </row>
    <row r="51" spans="1:6" ht="12.75" customHeight="1">
      <c r="A51" s="118">
        <v>48</v>
      </c>
      <c r="B51" s="115" t="s">
        <v>96</v>
      </c>
      <c r="C51" s="95">
        <v>21090</v>
      </c>
      <c r="D51" s="95">
        <v>16016</v>
      </c>
      <c r="E51" s="185">
        <v>-24.058795637743007</v>
      </c>
      <c r="F51" s="148"/>
    </row>
    <row r="52" spans="1:6" ht="12.75" customHeight="1">
      <c r="A52" s="118">
        <v>49</v>
      </c>
      <c r="B52" s="115" t="s">
        <v>97</v>
      </c>
      <c r="C52" s="95">
        <v>18046</v>
      </c>
      <c r="D52" s="95">
        <v>15420</v>
      </c>
      <c r="E52" s="185">
        <v>-14.551701208023941</v>
      </c>
      <c r="F52" s="148"/>
    </row>
    <row r="53" spans="1:6" ht="12.75" customHeight="1">
      <c r="A53" s="118">
        <v>50</v>
      </c>
      <c r="B53" s="115" t="s">
        <v>98</v>
      </c>
      <c r="C53" s="95">
        <v>20730</v>
      </c>
      <c r="D53" s="95">
        <v>20638</v>
      </c>
      <c r="E53" s="185">
        <v>-0.4438012542209358</v>
      </c>
      <c r="F53" s="148"/>
    </row>
    <row r="54" spans="1:6" ht="12.75" customHeight="1">
      <c r="A54" s="118">
        <v>51</v>
      </c>
      <c r="B54" s="115" t="s">
        <v>83</v>
      </c>
      <c r="C54" s="95">
        <v>20241</v>
      </c>
      <c r="D54" s="95">
        <v>18500</v>
      </c>
      <c r="E54" s="185">
        <v>-8.6013536880588912</v>
      </c>
      <c r="F54" s="148"/>
    </row>
    <row r="55" spans="1:6" ht="12.75" customHeight="1">
      <c r="A55" s="118">
        <v>52</v>
      </c>
      <c r="B55" s="115" t="s">
        <v>99</v>
      </c>
      <c r="C55" s="95">
        <v>21917</v>
      </c>
      <c r="D55" s="95">
        <v>20675</v>
      </c>
      <c r="E55" s="185">
        <v>-5.666833964502441</v>
      </c>
      <c r="F55" s="148"/>
    </row>
    <row r="56" spans="1:6" ht="12.75" customHeight="1">
      <c r="A56" s="118">
        <v>53</v>
      </c>
      <c r="B56" s="115" t="s">
        <v>85</v>
      </c>
      <c r="C56" s="95">
        <v>17408</v>
      </c>
      <c r="D56" s="95">
        <v>18760</v>
      </c>
      <c r="E56" s="185">
        <v>7.7665441176470589</v>
      </c>
      <c r="F56" s="148"/>
    </row>
    <row r="57" spans="1:6" ht="12.75" customHeight="1">
      <c r="A57" s="118">
        <v>54</v>
      </c>
      <c r="B57" s="115" t="s">
        <v>84</v>
      </c>
      <c r="C57" s="95">
        <v>20216</v>
      </c>
      <c r="D57" s="95">
        <v>17772</v>
      </c>
      <c r="E57" s="185">
        <v>-12.089434111594777</v>
      </c>
      <c r="F57" s="148"/>
    </row>
    <row r="58" spans="1:6" ht="12.75" customHeight="1">
      <c r="A58" s="118">
        <v>55</v>
      </c>
      <c r="B58" s="115" t="s">
        <v>77</v>
      </c>
      <c r="C58" s="95">
        <v>13728</v>
      </c>
      <c r="D58" s="95">
        <v>14508</v>
      </c>
      <c r="E58" s="185">
        <v>5.6818181818181817</v>
      </c>
      <c r="F58" s="148"/>
    </row>
    <row r="59" spans="1:6" ht="12.75" customHeight="1">
      <c r="A59" s="118">
        <v>56</v>
      </c>
      <c r="B59" s="115" t="s">
        <v>82</v>
      </c>
      <c r="C59" s="95">
        <v>20034</v>
      </c>
      <c r="D59" s="95">
        <v>16556</v>
      </c>
      <c r="E59" s="185">
        <v>-17.360487171807925</v>
      </c>
      <c r="F59" s="148"/>
    </row>
    <row r="60" spans="1:6" ht="12.75" customHeight="1">
      <c r="A60" s="118">
        <v>57</v>
      </c>
      <c r="B60" s="115" t="s">
        <v>91</v>
      </c>
      <c r="C60" s="95">
        <v>18350</v>
      </c>
      <c r="D60" s="95">
        <v>18068</v>
      </c>
      <c r="E60" s="185">
        <v>-1.5367847411444142</v>
      </c>
      <c r="F60" s="148"/>
    </row>
    <row r="61" spans="1:6" ht="12.75" customHeight="1">
      <c r="A61" s="118">
        <v>58</v>
      </c>
      <c r="B61" s="115" t="s">
        <v>90</v>
      </c>
      <c r="C61" s="95">
        <v>14390</v>
      </c>
      <c r="D61" s="95">
        <v>13304</v>
      </c>
      <c r="E61" s="185">
        <v>-7.5469075747046563</v>
      </c>
      <c r="F61" s="148"/>
    </row>
    <row r="62" spans="1:6" ht="12.75" customHeight="1">
      <c r="A62" s="118">
        <v>59</v>
      </c>
      <c r="B62" s="115" t="s">
        <v>92</v>
      </c>
      <c r="C62" s="95">
        <v>19856</v>
      </c>
      <c r="D62" s="95">
        <v>18104</v>
      </c>
      <c r="E62" s="185">
        <v>-8.8235294117647065</v>
      </c>
      <c r="F62" s="148"/>
    </row>
    <row r="63" spans="1:6" ht="12.75" customHeight="1">
      <c r="A63" s="118">
        <v>60</v>
      </c>
      <c r="B63" s="115" t="s">
        <v>94</v>
      </c>
      <c r="C63" s="95" t="s">
        <v>69</v>
      </c>
      <c r="D63" s="95">
        <v>12652</v>
      </c>
      <c r="E63" s="185" t="s">
        <v>70</v>
      </c>
      <c r="F63" s="148"/>
    </row>
    <row r="64" spans="1:6" ht="12.75" customHeight="1">
      <c r="A64" s="118">
        <v>61</v>
      </c>
      <c r="B64" s="115" t="s">
        <v>88</v>
      </c>
      <c r="C64" s="95">
        <v>17246</v>
      </c>
      <c r="D64" s="95">
        <v>16210</v>
      </c>
      <c r="E64" s="185">
        <v>-6.0071900730604195</v>
      </c>
      <c r="F64" s="148"/>
    </row>
    <row r="65" spans="1:6" ht="12.75" customHeight="1">
      <c r="A65" s="118">
        <v>62</v>
      </c>
      <c r="B65" s="115" t="s">
        <v>100</v>
      </c>
      <c r="C65" s="95">
        <v>12786</v>
      </c>
      <c r="D65" s="95">
        <v>11912</v>
      </c>
      <c r="E65" s="185">
        <v>-6.8356014390739874</v>
      </c>
      <c r="F65" s="148"/>
    </row>
    <row r="66" spans="1:6" ht="23.25" customHeight="1">
      <c r="A66" s="157"/>
      <c r="B66" s="158" t="s">
        <v>16</v>
      </c>
      <c r="C66" s="139">
        <v>6093309</v>
      </c>
      <c r="D66" s="139">
        <v>5943589</v>
      </c>
      <c r="E66" s="186">
        <v>-2.4571214097299183</v>
      </c>
    </row>
    <row r="67" spans="1:6">
      <c r="A67" s="162" t="s">
        <v>71</v>
      </c>
      <c r="B67" s="115"/>
      <c r="C67" s="95"/>
      <c r="D67" s="159"/>
      <c r="E67" s="80"/>
    </row>
    <row r="68" spans="1:6">
      <c r="A68" s="46"/>
    </row>
    <row r="78" spans="1:6">
      <c r="B78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9"/>
  <sheetViews>
    <sheetView workbookViewId="0"/>
  </sheetViews>
  <sheetFormatPr defaultColWidth="9.21875" defaultRowHeight="13.2"/>
  <cols>
    <col min="1" max="1" width="3.77734375" style="82" customWidth="1"/>
    <col min="2" max="2" width="28.21875" style="2" customWidth="1"/>
    <col min="3" max="3" width="17.77734375" style="64" customWidth="1"/>
    <col min="4" max="4" width="17.77734375" style="2" customWidth="1"/>
    <col min="5" max="5" width="11.44140625" style="64" customWidth="1"/>
    <col min="6" max="6" width="3.44140625" style="2" customWidth="1"/>
    <col min="7" max="7" width="13.21875" style="2" customWidth="1"/>
    <col min="8" max="8" width="13.77734375" style="2" customWidth="1"/>
    <col min="9" max="11" width="9.21875" style="2"/>
    <col min="12" max="12" width="12.77734375" style="2" customWidth="1"/>
    <col min="13" max="16384" width="9.21875" style="2"/>
  </cols>
  <sheetData>
    <row r="1" spans="1:12" ht="19.5" customHeight="1">
      <c r="A1" s="72" t="s">
        <v>53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45231</v>
      </c>
      <c r="D3" s="135">
        <v>45597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552705030</v>
      </c>
      <c r="D4" s="131">
        <v>541640143</v>
      </c>
      <c r="E4" s="185">
        <v>-2.0019515653765625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325445094</v>
      </c>
      <c r="D5" s="131">
        <v>309973956</v>
      </c>
      <c r="E5" s="185">
        <v>-4.7538396753339898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453490018</v>
      </c>
      <c r="D6" s="131">
        <v>468398640</v>
      </c>
      <c r="E6" s="185">
        <v>3.2875303552988018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21</v>
      </c>
      <c r="C7" s="131">
        <v>150658115</v>
      </c>
      <c r="D7" s="131">
        <v>142074708</v>
      </c>
      <c r="E7" s="185">
        <v>-5.6972749194426067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20</v>
      </c>
      <c r="C8" s="131">
        <v>158892200</v>
      </c>
      <c r="D8" s="131">
        <v>146905840</v>
      </c>
      <c r="E8" s="185">
        <v>-7.5437057325658525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22</v>
      </c>
      <c r="C9" s="131">
        <v>535668936</v>
      </c>
      <c r="D9" s="131">
        <v>534632538</v>
      </c>
      <c r="E9" s="185">
        <v>-0.19347733839843198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24</v>
      </c>
      <c r="C10" s="131">
        <v>264992878</v>
      </c>
      <c r="D10" s="131">
        <v>251508061</v>
      </c>
      <c r="E10" s="185">
        <v>-5.0887469511539098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212635569</v>
      </c>
      <c r="D11" s="131">
        <v>215390856</v>
      </c>
      <c r="E11" s="185">
        <v>1.295778976658416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501601444</v>
      </c>
      <c r="D12" s="131">
        <v>537131040</v>
      </c>
      <c r="E12" s="185">
        <v>7.0832323999450058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83206902</v>
      </c>
      <c r="D13" s="131">
        <v>80603268</v>
      </c>
      <c r="E13" s="185">
        <v>-3.1291082078743897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26</v>
      </c>
      <c r="C14" s="131">
        <v>178153716</v>
      </c>
      <c r="D14" s="131">
        <v>160746742</v>
      </c>
      <c r="E14" s="185">
        <v>-9.7707611105905876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36</v>
      </c>
      <c r="C15" s="131">
        <v>360346815</v>
      </c>
      <c r="D15" s="131">
        <v>409351755</v>
      </c>
      <c r="E15" s="185">
        <v>13.599382028671462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29</v>
      </c>
      <c r="C16" s="131">
        <v>56220460</v>
      </c>
      <c r="D16" s="131">
        <v>50645790</v>
      </c>
      <c r="E16" s="185">
        <v>-9.9157317460582863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30</v>
      </c>
      <c r="C17" s="131">
        <v>97854888</v>
      </c>
      <c r="D17" s="131">
        <v>105358664</v>
      </c>
      <c r="E17" s="185">
        <v>7.6682689576017911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35</v>
      </c>
      <c r="C18" s="131">
        <v>154015388</v>
      </c>
      <c r="D18" s="131">
        <v>141230784</v>
      </c>
      <c r="E18" s="185">
        <v>-8.3008614697643068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41</v>
      </c>
      <c r="C19" s="131">
        <v>75092686</v>
      </c>
      <c r="D19" s="131">
        <v>86718057</v>
      </c>
      <c r="E19" s="185">
        <v>15.481362592356865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58</v>
      </c>
      <c r="C20" s="131">
        <v>65783178</v>
      </c>
      <c r="D20" s="131">
        <v>66757446</v>
      </c>
      <c r="E20" s="185">
        <v>1.4810290861897855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28</v>
      </c>
      <c r="C21" s="131">
        <v>161020845</v>
      </c>
      <c r="D21" s="131">
        <v>144779805</v>
      </c>
      <c r="E21" s="185">
        <v>-10.086296590978639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32</v>
      </c>
      <c r="C22" s="131">
        <v>40610416</v>
      </c>
      <c r="D22" s="131">
        <v>36373540</v>
      </c>
      <c r="E22" s="185">
        <v>-10.432978573772797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59</v>
      </c>
      <c r="C23" s="131">
        <v>104898830</v>
      </c>
      <c r="D23" s="131">
        <v>105893366</v>
      </c>
      <c r="E23" s="185">
        <v>0.94809065077274923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39</v>
      </c>
      <c r="C24" s="131">
        <v>162206779</v>
      </c>
      <c r="D24" s="131">
        <v>164074067</v>
      </c>
      <c r="E24" s="185">
        <v>1.1511775349413726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33</v>
      </c>
      <c r="C25" s="131">
        <v>64419119</v>
      </c>
      <c r="D25" s="131">
        <v>60038807</v>
      </c>
      <c r="E25" s="185">
        <v>-6.7997080183602012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31</v>
      </c>
      <c r="C26" s="131">
        <v>19076352</v>
      </c>
      <c r="D26" s="131">
        <v>20066372</v>
      </c>
      <c r="E26" s="185">
        <v>5.1897763262074426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38</v>
      </c>
      <c r="C27" s="131">
        <v>148082000</v>
      </c>
      <c r="D27" s="131">
        <v>150712920</v>
      </c>
      <c r="E27" s="185">
        <v>1.7766642806012884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34</v>
      </c>
      <c r="C28" s="131">
        <v>70921816</v>
      </c>
      <c r="D28" s="131">
        <v>68684776</v>
      </c>
      <c r="E28" s="185">
        <v>-3.1542339524977758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50</v>
      </c>
      <c r="C29" s="131">
        <v>91856250</v>
      </c>
      <c r="D29" s="131">
        <v>91166250</v>
      </c>
      <c r="E29" s="185">
        <v>-0.75117370892018775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37</v>
      </c>
      <c r="C30" s="131">
        <v>29812454</v>
      </c>
      <c r="D30" s="131">
        <v>31772048</v>
      </c>
      <c r="E30" s="185">
        <v>6.5730717773182983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44</v>
      </c>
      <c r="C31" s="131">
        <v>30003912</v>
      </c>
      <c r="D31" s="131">
        <v>31708944</v>
      </c>
      <c r="E31" s="185">
        <v>5.6826989760535227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40</v>
      </c>
      <c r="C32" s="131">
        <v>31902212</v>
      </c>
      <c r="D32" s="131">
        <v>31003930</v>
      </c>
      <c r="E32" s="185">
        <v>-2.8157357865968664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78</v>
      </c>
      <c r="C33" s="131">
        <v>43286408</v>
      </c>
      <c r="D33" s="131">
        <v>37727844</v>
      </c>
      <c r="E33" s="185">
        <v>-12.841361195874695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56</v>
      </c>
      <c r="C34" s="131">
        <v>85028096</v>
      </c>
      <c r="D34" s="131">
        <v>79780096</v>
      </c>
      <c r="E34" s="185">
        <v>-6.1720775212936676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51</v>
      </c>
      <c r="C35" s="131">
        <v>56625830</v>
      </c>
      <c r="D35" s="131">
        <v>54830352</v>
      </c>
      <c r="E35" s="185">
        <v>-3.1707755983444303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45</v>
      </c>
      <c r="C36" s="131">
        <v>30328136</v>
      </c>
      <c r="D36" s="131">
        <v>27577880</v>
      </c>
      <c r="E36" s="185">
        <v>-9.0683317959270564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76</v>
      </c>
      <c r="C37" s="131">
        <v>33964240</v>
      </c>
      <c r="D37" s="131">
        <v>29733334</v>
      </c>
      <c r="E37" s="185">
        <v>-12.456942949407965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43</v>
      </c>
      <c r="C38" s="131">
        <v>60843237</v>
      </c>
      <c r="D38" s="131">
        <v>58077864</v>
      </c>
      <c r="E38" s="185">
        <v>-4.5450786913260384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63</v>
      </c>
      <c r="C39" s="131">
        <v>46352871</v>
      </c>
      <c r="D39" s="131">
        <v>51949746</v>
      </c>
      <c r="E39" s="185">
        <v>12.074494803137437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42</v>
      </c>
      <c r="C40" s="131">
        <v>70512848</v>
      </c>
      <c r="D40" s="131">
        <v>76673168</v>
      </c>
      <c r="E40" s="185">
        <v>8.7364504125546034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46</v>
      </c>
      <c r="C41" s="131">
        <v>21907810</v>
      </c>
      <c r="D41" s="131">
        <v>22904840</v>
      </c>
      <c r="E41" s="185">
        <v>4.551025410572759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95</v>
      </c>
      <c r="C42" s="131">
        <v>38183927</v>
      </c>
      <c r="D42" s="131">
        <v>39778071</v>
      </c>
      <c r="E42" s="185">
        <v>4.1749084634485083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86</v>
      </c>
      <c r="C43" s="131">
        <v>61524150</v>
      </c>
      <c r="D43" s="131">
        <v>84499428</v>
      </c>
      <c r="E43" s="185">
        <v>37.343511450381676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79</v>
      </c>
      <c r="C44" s="131">
        <v>43930488</v>
      </c>
      <c r="D44" s="131">
        <v>37916522</v>
      </c>
      <c r="E44" s="185">
        <v>-13.689731832708073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74</v>
      </c>
      <c r="C45" s="131">
        <v>12849004</v>
      </c>
      <c r="D45" s="131">
        <v>12120752</v>
      </c>
      <c r="E45" s="185">
        <v>-5.6677700466121728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47</v>
      </c>
      <c r="C46" s="131">
        <v>22565952</v>
      </c>
      <c r="D46" s="131">
        <v>22899348</v>
      </c>
      <c r="E46" s="185">
        <v>1.4774293590627154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75</v>
      </c>
      <c r="C47" s="131">
        <v>9419952</v>
      </c>
      <c r="D47" s="131">
        <v>9329137</v>
      </c>
      <c r="E47" s="185">
        <v>-0.96407072987208431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80</v>
      </c>
      <c r="C48" s="131">
        <v>14593244</v>
      </c>
      <c r="D48" s="131">
        <v>15925364</v>
      </c>
      <c r="E48" s="185">
        <v>9.1283336316448906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81</v>
      </c>
      <c r="C49" s="131">
        <v>7568960</v>
      </c>
      <c r="D49" s="131">
        <v>7325920</v>
      </c>
      <c r="E49" s="185">
        <v>-3.2110091743119269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87</v>
      </c>
      <c r="C50" s="131">
        <v>6904068</v>
      </c>
      <c r="D50" s="131">
        <v>6619662</v>
      </c>
      <c r="E50" s="185">
        <v>-4.1193974335131109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96</v>
      </c>
      <c r="C51" s="131">
        <v>18727920</v>
      </c>
      <c r="D51" s="131">
        <v>14222208</v>
      </c>
      <c r="E51" s="185">
        <v>-24.058795637743007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97</v>
      </c>
      <c r="C52" s="131">
        <v>16097032</v>
      </c>
      <c r="D52" s="131">
        <v>13754640</v>
      </c>
      <c r="E52" s="185">
        <v>-14.551701208023941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98</v>
      </c>
      <c r="C53" s="131">
        <v>7607910</v>
      </c>
      <c r="D53" s="131">
        <v>7574146</v>
      </c>
      <c r="E53" s="185">
        <v>-0.4438012542209358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83</v>
      </c>
      <c r="C54" s="131">
        <v>9148932</v>
      </c>
      <c r="D54" s="131">
        <v>8362000</v>
      </c>
      <c r="E54" s="185">
        <v>-8.6013536880588912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99</v>
      </c>
      <c r="C55" s="131">
        <v>5391582</v>
      </c>
      <c r="D55" s="131">
        <v>5086050</v>
      </c>
      <c r="E55" s="185">
        <v>-5.666833964502441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85</v>
      </c>
      <c r="C56" s="131">
        <v>46148608</v>
      </c>
      <c r="D56" s="131">
        <v>49732760</v>
      </c>
      <c r="E56" s="185">
        <v>7.7665441176470589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84</v>
      </c>
      <c r="C57" s="131">
        <v>31799768</v>
      </c>
      <c r="D57" s="131">
        <v>27955356</v>
      </c>
      <c r="E57" s="185">
        <v>-12.089434111594777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77</v>
      </c>
      <c r="C58" s="131">
        <v>22843392</v>
      </c>
      <c r="D58" s="131">
        <v>24141312</v>
      </c>
      <c r="E58" s="185">
        <v>5.6818181818181817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82</v>
      </c>
      <c r="C59" s="131">
        <v>9155538</v>
      </c>
      <c r="D59" s="131">
        <v>7566092</v>
      </c>
      <c r="E59" s="185">
        <v>-17.360487171807925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91</v>
      </c>
      <c r="C60" s="131">
        <v>5266450</v>
      </c>
      <c r="D60" s="131">
        <v>5185516</v>
      </c>
      <c r="E60" s="185">
        <v>-1.5367847411444142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90</v>
      </c>
      <c r="C61" s="131">
        <v>5928680</v>
      </c>
      <c r="D61" s="131">
        <v>5481248</v>
      </c>
      <c r="E61" s="185">
        <v>-7.5469075747046563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92</v>
      </c>
      <c r="C62" s="131">
        <v>7346720</v>
      </c>
      <c r="D62" s="131">
        <v>6698480</v>
      </c>
      <c r="E62" s="185">
        <v>-8.8235294117647065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94</v>
      </c>
      <c r="C63" s="131" t="s">
        <v>69</v>
      </c>
      <c r="D63" s="131">
        <v>24165320</v>
      </c>
      <c r="E63" s="185" t="s">
        <v>70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88</v>
      </c>
      <c r="C64" s="131">
        <v>13451880</v>
      </c>
      <c r="D64" s="131">
        <v>12643800</v>
      </c>
      <c r="E64" s="185">
        <v>-6.0071900730604195</v>
      </c>
      <c r="F64" s="148"/>
      <c r="G64" s="63"/>
      <c r="H64" s="71"/>
      <c r="I64" s="68"/>
    </row>
    <row r="65" spans="1:9" ht="12.75" customHeight="1">
      <c r="A65" s="137">
        <v>62</v>
      </c>
      <c r="B65" s="136" t="s">
        <v>100</v>
      </c>
      <c r="C65" s="131">
        <v>16826376</v>
      </c>
      <c r="D65" s="131">
        <v>15676192</v>
      </c>
      <c r="E65" s="185">
        <v>-6.8356014390739874</v>
      </c>
      <c r="F65" s="148"/>
      <c r="G65" s="63"/>
      <c r="H65" s="71"/>
      <c r="I65" s="68"/>
    </row>
    <row r="66" spans="1:9" s="29" customFormat="1" ht="20.25" customHeight="1">
      <c r="A66" s="154"/>
      <c r="B66" s="81" t="s">
        <v>16</v>
      </c>
      <c r="C66" s="139">
        <v>6973258264</v>
      </c>
      <c r="D66" s="128">
        <v>6943539562</v>
      </c>
      <c r="E66" s="186">
        <v>-0.42618100283801563</v>
      </c>
      <c r="F66" s="134"/>
      <c r="G66" s="42"/>
    </row>
    <row r="67" spans="1:9" s="29" customFormat="1" ht="12.75" customHeight="1">
      <c r="A67" s="160" t="s">
        <v>71</v>
      </c>
      <c r="B67" s="125"/>
      <c r="C67" s="134"/>
      <c r="D67" s="134"/>
      <c r="E67" s="137"/>
      <c r="F67" s="134"/>
    </row>
    <row r="68" spans="1:9" s="29" customFormat="1">
      <c r="A68" s="82"/>
      <c r="C68" s="63"/>
      <c r="E68" s="63"/>
    </row>
    <row r="69" spans="1:9" s="29" customFormat="1">
      <c r="A69" s="82"/>
      <c r="C69" s="63"/>
      <c r="E69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9"/>
  <sheetViews>
    <sheetView workbookViewId="0"/>
  </sheetViews>
  <sheetFormatPr defaultColWidth="9.21875" defaultRowHeight="13.2"/>
  <cols>
    <col min="1" max="1" width="3.44140625" style="64" customWidth="1"/>
    <col min="2" max="2" width="28.21875" style="2" customWidth="1"/>
    <col min="3" max="4" width="17.44140625" style="64" customWidth="1"/>
    <col min="5" max="5" width="11.77734375" style="64" customWidth="1"/>
    <col min="6" max="6" width="4.44140625" style="2" customWidth="1"/>
    <col min="7" max="16384" width="9.21875" style="2"/>
  </cols>
  <sheetData>
    <row r="1" spans="1:9" ht="15.6">
      <c r="A1" s="130" t="s">
        <v>52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45231</v>
      </c>
      <c r="D3" s="135">
        <v>45597</v>
      </c>
      <c r="E3" s="123" t="s">
        <v>93</v>
      </c>
      <c r="F3" s="89"/>
    </row>
    <row r="4" spans="1:9" ht="12.75" customHeight="1">
      <c r="A4" s="118">
        <v>1</v>
      </c>
      <c r="B4" s="92" t="s">
        <v>17</v>
      </c>
      <c r="C4" s="80">
        <v>89.4</v>
      </c>
      <c r="D4" s="88">
        <v>92.287552992540995</v>
      </c>
      <c r="E4" s="80">
        <v>2.8875529925409893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87.9</v>
      </c>
      <c r="D5" s="88">
        <v>93.823666592170099</v>
      </c>
      <c r="E5" s="80">
        <v>5.9236665921700933</v>
      </c>
      <c r="F5" s="87"/>
    </row>
    <row r="6" spans="1:9" ht="12.75" customHeight="1">
      <c r="A6" s="118">
        <v>3</v>
      </c>
      <c r="B6" s="92" t="s">
        <v>19</v>
      </c>
      <c r="C6" s="80">
        <v>88.3</v>
      </c>
      <c r="D6" s="88">
        <v>90.696687334532001</v>
      </c>
      <c r="E6" s="80">
        <v>2.3966873345320039</v>
      </c>
      <c r="F6" s="87"/>
    </row>
    <row r="7" spans="1:9" ht="12.75" customHeight="1">
      <c r="A7" s="118">
        <v>4</v>
      </c>
      <c r="B7" s="92" t="s">
        <v>21</v>
      </c>
      <c r="C7" s="80">
        <v>88</v>
      </c>
      <c r="D7" s="88">
        <v>91.5394920255617</v>
      </c>
      <c r="E7" s="80">
        <v>3.5394920255616995</v>
      </c>
      <c r="F7" s="87"/>
    </row>
    <row r="8" spans="1:9" ht="12.75" customHeight="1">
      <c r="A8" s="118">
        <v>5</v>
      </c>
      <c r="B8" s="92" t="s">
        <v>20</v>
      </c>
      <c r="C8" s="80">
        <v>89.3</v>
      </c>
      <c r="D8" s="88">
        <v>92.618891121006499</v>
      </c>
      <c r="E8" s="80">
        <v>3.3188911210065015</v>
      </c>
      <c r="F8" s="87"/>
    </row>
    <row r="9" spans="1:9" ht="12.75" customHeight="1">
      <c r="A9" s="118">
        <v>6</v>
      </c>
      <c r="B9" s="92" t="s">
        <v>22</v>
      </c>
      <c r="C9" s="80">
        <v>90.8</v>
      </c>
      <c r="D9" s="88">
        <v>89.824520556958703</v>
      </c>
      <c r="E9" s="80">
        <v>-0.9754794430412943</v>
      </c>
      <c r="F9" s="87"/>
    </row>
    <row r="10" spans="1:9" ht="12.75" customHeight="1">
      <c r="A10" s="118">
        <v>7</v>
      </c>
      <c r="B10" s="92" t="s">
        <v>24</v>
      </c>
      <c r="C10" s="80">
        <v>92</v>
      </c>
      <c r="D10" s="88">
        <v>92.805616278040503</v>
      </c>
      <c r="E10" s="80">
        <v>0.80561627804050318</v>
      </c>
      <c r="F10" s="87"/>
    </row>
    <row r="11" spans="1:9" ht="12.75" customHeight="1">
      <c r="A11" s="118">
        <v>8</v>
      </c>
      <c r="B11" s="92" t="s">
        <v>23</v>
      </c>
      <c r="C11" s="80">
        <v>87.6</v>
      </c>
      <c r="D11" s="88">
        <v>91.276927744787798</v>
      </c>
      <c r="E11" s="80">
        <v>3.6769277447878039</v>
      </c>
      <c r="F11" s="87"/>
    </row>
    <row r="12" spans="1:9" ht="12.75" customHeight="1">
      <c r="A12" s="118">
        <v>9</v>
      </c>
      <c r="B12" s="92" t="s">
        <v>25</v>
      </c>
      <c r="C12" s="80">
        <v>93.2</v>
      </c>
      <c r="D12" s="88">
        <v>90.015896307165605</v>
      </c>
      <c r="E12" s="80">
        <v>-3.1841036928343982</v>
      </c>
      <c r="F12" s="87"/>
    </row>
    <row r="13" spans="1:9" ht="12.75" customHeight="1">
      <c r="A13" s="118">
        <v>10</v>
      </c>
      <c r="B13" s="92" t="s">
        <v>27</v>
      </c>
      <c r="C13" s="80">
        <v>85.1</v>
      </c>
      <c r="D13" s="88">
        <v>90.330915614984804</v>
      </c>
      <c r="E13" s="80">
        <v>5.2309156149848093</v>
      </c>
      <c r="F13" s="87"/>
    </row>
    <row r="14" spans="1:9" ht="12.75" customHeight="1">
      <c r="A14" s="118">
        <v>11</v>
      </c>
      <c r="B14" s="92" t="s">
        <v>26</v>
      </c>
      <c r="C14" s="80">
        <v>86.9</v>
      </c>
      <c r="D14" s="88">
        <v>93.083366504560402</v>
      </c>
      <c r="E14" s="80">
        <v>6.1833665045603965</v>
      </c>
      <c r="F14" s="87"/>
    </row>
    <row r="15" spans="1:9" ht="12.75" customHeight="1">
      <c r="A15" s="118">
        <v>12</v>
      </c>
      <c r="B15" s="92" t="s">
        <v>36</v>
      </c>
      <c r="C15" s="80">
        <v>91.5</v>
      </c>
      <c r="D15" s="88">
        <v>87.125232918568997</v>
      </c>
      <c r="E15" s="80">
        <v>-4.3747670814310027</v>
      </c>
      <c r="F15" s="87"/>
    </row>
    <row r="16" spans="1:9" ht="12.75" customHeight="1">
      <c r="A16" s="118">
        <v>13</v>
      </c>
      <c r="B16" s="92" t="s">
        <v>29</v>
      </c>
      <c r="C16" s="80">
        <v>78.7</v>
      </c>
      <c r="D16" s="88">
        <v>84.837179951186499</v>
      </c>
      <c r="E16" s="80">
        <v>6.1371799511864964</v>
      </c>
      <c r="F16" s="87"/>
    </row>
    <row r="17" spans="1:6" ht="12.75" customHeight="1">
      <c r="A17" s="118">
        <v>14</v>
      </c>
      <c r="B17" s="92" t="s">
        <v>30</v>
      </c>
      <c r="C17" s="80">
        <v>80</v>
      </c>
      <c r="D17" s="88">
        <v>83.644864745057902</v>
      </c>
      <c r="E17" s="80">
        <v>3.6448647450579017</v>
      </c>
      <c r="F17" s="87"/>
    </row>
    <row r="18" spans="1:6" ht="12.75" customHeight="1">
      <c r="A18" s="118">
        <v>15</v>
      </c>
      <c r="B18" s="92" t="s">
        <v>35</v>
      </c>
      <c r="C18" s="80">
        <v>83</v>
      </c>
      <c r="D18" s="88">
        <v>90.396453509739104</v>
      </c>
      <c r="E18" s="80">
        <v>7.3964535097391035</v>
      </c>
      <c r="F18" s="87"/>
    </row>
    <row r="19" spans="1:6" ht="12.75" customHeight="1">
      <c r="A19" s="118">
        <v>16</v>
      </c>
      <c r="B19" s="92" t="s">
        <v>41</v>
      </c>
      <c r="C19" s="80">
        <v>88.2</v>
      </c>
      <c r="D19" s="88">
        <v>86.743826605801402</v>
      </c>
      <c r="E19" s="80">
        <v>-1.4561733941986006</v>
      </c>
      <c r="F19" s="87"/>
    </row>
    <row r="20" spans="1:6" ht="12.75" customHeight="1">
      <c r="A20" s="118">
        <v>17</v>
      </c>
      <c r="B20" s="92" t="s">
        <v>58</v>
      </c>
      <c r="C20" s="80">
        <v>84.8</v>
      </c>
      <c r="D20" s="88">
        <v>88.966624037714098</v>
      </c>
      <c r="E20" s="80">
        <v>4.1666240377141008</v>
      </c>
      <c r="F20" s="87"/>
    </row>
    <row r="21" spans="1:6" ht="12.75" customHeight="1">
      <c r="A21" s="118">
        <v>18</v>
      </c>
      <c r="B21" s="92" t="s">
        <v>28</v>
      </c>
      <c r="C21" s="80">
        <v>90.1</v>
      </c>
      <c r="D21" s="88">
        <v>94.127016540739305</v>
      </c>
      <c r="E21" s="80">
        <v>4.0270165407393108</v>
      </c>
      <c r="F21" s="87"/>
    </row>
    <row r="22" spans="1:6" ht="12.75" customHeight="1">
      <c r="A22" s="118">
        <v>19</v>
      </c>
      <c r="B22" s="92" t="s">
        <v>32</v>
      </c>
      <c r="C22" s="80">
        <v>84.1</v>
      </c>
      <c r="D22" s="88">
        <v>89.805666426748701</v>
      </c>
      <c r="E22" s="80">
        <v>5.7056664267487065</v>
      </c>
      <c r="F22" s="148"/>
    </row>
    <row r="23" spans="1:6" ht="12.75" customHeight="1">
      <c r="A23" s="118">
        <v>20</v>
      </c>
      <c r="B23" s="92" t="s">
        <v>59</v>
      </c>
      <c r="C23" s="80">
        <v>89.272991891329951</v>
      </c>
      <c r="D23" s="88">
        <v>90.469455848631696</v>
      </c>
      <c r="E23" s="80">
        <v>1.196463957301745</v>
      </c>
      <c r="F23" s="148"/>
    </row>
    <row r="24" spans="1:6" ht="12.75" customHeight="1">
      <c r="A24" s="118">
        <v>21</v>
      </c>
      <c r="B24" s="92" t="s">
        <v>39</v>
      </c>
      <c r="C24" s="80">
        <v>92.4</v>
      </c>
      <c r="D24" s="88">
        <v>92.088398101328195</v>
      </c>
      <c r="E24" s="80">
        <v>-0.31160189867181032</v>
      </c>
      <c r="F24" s="148"/>
    </row>
    <row r="25" spans="1:6" ht="12.75" customHeight="1">
      <c r="A25" s="118">
        <v>22</v>
      </c>
      <c r="B25" s="92" t="s">
        <v>33</v>
      </c>
      <c r="C25" s="80">
        <v>79.3</v>
      </c>
      <c r="D25" s="88">
        <v>86.576575380653395</v>
      </c>
      <c r="E25" s="80">
        <v>7.2765753806533979</v>
      </c>
      <c r="F25" s="148"/>
    </row>
    <row r="26" spans="1:6" ht="12.75" customHeight="1">
      <c r="A26" s="118">
        <v>23</v>
      </c>
      <c r="B26" s="92" t="s">
        <v>31</v>
      </c>
      <c r="C26" s="80">
        <v>74.3</v>
      </c>
      <c r="D26" s="88">
        <v>73.660131487645103</v>
      </c>
      <c r="E26" s="80">
        <v>-0.63986851235489439</v>
      </c>
      <c r="F26" s="148"/>
    </row>
    <row r="27" spans="1:6" ht="12.75" customHeight="1">
      <c r="A27" s="118">
        <v>24</v>
      </c>
      <c r="B27" s="92" t="s">
        <v>38</v>
      </c>
      <c r="C27" s="80">
        <v>88.7</v>
      </c>
      <c r="D27" s="88">
        <v>86.444134981924606</v>
      </c>
      <c r="E27" s="80">
        <v>-2.2558650180753972</v>
      </c>
      <c r="F27" s="148"/>
    </row>
    <row r="28" spans="1:6" ht="12.75" customHeight="1">
      <c r="A28" s="118">
        <v>25</v>
      </c>
      <c r="B28" s="92" t="s">
        <v>34</v>
      </c>
      <c r="C28" s="80">
        <v>75.8</v>
      </c>
      <c r="D28" s="80">
        <v>82.980263341034998</v>
      </c>
      <c r="E28" s="80">
        <v>7.1802633410350012</v>
      </c>
      <c r="F28" s="148"/>
    </row>
    <row r="29" spans="1:6" ht="12.75" customHeight="1">
      <c r="A29" s="118">
        <v>26</v>
      </c>
      <c r="B29" s="92" t="s">
        <v>50</v>
      </c>
      <c r="C29" s="80">
        <v>67.3</v>
      </c>
      <c r="D29" s="80">
        <v>73.6703549833409</v>
      </c>
      <c r="E29" s="80">
        <v>6.3703549833409028</v>
      </c>
      <c r="F29" s="148"/>
    </row>
    <row r="30" spans="1:6" ht="12.75" customHeight="1">
      <c r="A30" s="118">
        <v>27</v>
      </c>
      <c r="B30" s="92" t="s">
        <v>37</v>
      </c>
      <c r="C30" s="80">
        <v>78.599999999999994</v>
      </c>
      <c r="D30" s="80">
        <v>86.132124690230896</v>
      </c>
      <c r="E30" s="80">
        <v>7.5321246902309014</v>
      </c>
      <c r="F30" s="148"/>
    </row>
    <row r="31" spans="1:6" ht="12.75" customHeight="1">
      <c r="A31" s="118">
        <v>28</v>
      </c>
      <c r="B31" s="92" t="s">
        <v>44</v>
      </c>
      <c r="C31" s="80">
        <v>87.7</v>
      </c>
      <c r="D31" s="80">
        <v>91.556010190689406</v>
      </c>
      <c r="E31" s="80">
        <v>3.8560101906894033</v>
      </c>
      <c r="F31" s="148"/>
    </row>
    <row r="32" spans="1:6" ht="12.75" customHeight="1">
      <c r="A32" s="118">
        <v>29</v>
      </c>
      <c r="B32" s="92" t="s">
        <v>40</v>
      </c>
      <c r="C32" s="80">
        <v>84.6</v>
      </c>
      <c r="D32" s="80">
        <v>89.183087434399496</v>
      </c>
      <c r="E32" s="80">
        <v>4.5830874343995021</v>
      </c>
      <c r="F32" s="148"/>
    </row>
    <row r="33" spans="1:6" ht="12.75" customHeight="1">
      <c r="A33" s="118">
        <v>30</v>
      </c>
      <c r="B33" s="92" t="s">
        <v>78</v>
      </c>
      <c r="C33" s="80">
        <v>76.400000000000006</v>
      </c>
      <c r="D33" s="80">
        <v>91.0611801723947</v>
      </c>
      <c r="E33" s="80">
        <v>14.661180172394694</v>
      </c>
      <c r="F33" s="148"/>
    </row>
    <row r="34" spans="1:6" ht="12.75" customHeight="1">
      <c r="A34" s="118">
        <v>31</v>
      </c>
      <c r="B34" s="92" t="s">
        <v>56</v>
      </c>
      <c r="C34" s="80">
        <v>64.7</v>
      </c>
      <c r="D34" s="80">
        <v>66.5915668990922</v>
      </c>
      <c r="E34" s="80">
        <v>1.8915668990921972</v>
      </c>
      <c r="F34" s="148"/>
    </row>
    <row r="35" spans="1:6" ht="12.75" customHeight="1">
      <c r="A35" s="118">
        <v>32</v>
      </c>
      <c r="B35" s="92" t="s">
        <v>51</v>
      </c>
      <c r="C35" s="80">
        <v>59</v>
      </c>
      <c r="D35" s="80">
        <v>65.746729110912895</v>
      </c>
      <c r="E35" s="80">
        <v>6.7467291109128951</v>
      </c>
      <c r="F35" s="148"/>
    </row>
    <row r="36" spans="1:6" ht="12.75" customHeight="1">
      <c r="A36" s="118">
        <v>33</v>
      </c>
      <c r="B36" s="92" t="s">
        <v>45</v>
      </c>
      <c r="C36" s="80">
        <v>59.2</v>
      </c>
      <c r="D36" s="80">
        <v>61.570425282871597</v>
      </c>
      <c r="E36" s="80">
        <v>2.3704252828715937</v>
      </c>
      <c r="F36" s="148"/>
    </row>
    <row r="37" spans="1:6" ht="12.75" customHeight="1">
      <c r="A37" s="118">
        <v>34</v>
      </c>
      <c r="B37" s="92" t="s">
        <v>76</v>
      </c>
      <c r="C37" s="80">
        <v>87</v>
      </c>
      <c r="D37" s="80">
        <v>90.323076450155298</v>
      </c>
      <c r="E37" s="80">
        <v>3.3230764501552983</v>
      </c>
      <c r="F37" s="148"/>
    </row>
    <row r="38" spans="1:6" ht="12.75" customHeight="1">
      <c r="A38" s="118">
        <v>35</v>
      </c>
      <c r="B38" s="92" t="s">
        <v>43</v>
      </c>
      <c r="C38" s="80">
        <v>76.3</v>
      </c>
      <c r="D38" s="80">
        <v>77.206052206052206</v>
      </c>
      <c r="E38" s="80">
        <v>0.90605220605220893</v>
      </c>
      <c r="F38" s="148"/>
    </row>
    <row r="39" spans="1:6" ht="12.75" customHeight="1">
      <c r="A39" s="118">
        <v>36</v>
      </c>
      <c r="B39" s="92" t="s">
        <v>63</v>
      </c>
      <c r="C39" s="80">
        <v>90.2</v>
      </c>
      <c r="D39" s="80">
        <v>89.864166034613504</v>
      </c>
      <c r="E39" s="80">
        <v>-0.33583396538649879</v>
      </c>
      <c r="F39" s="148"/>
    </row>
    <row r="40" spans="1:6" ht="12.75" customHeight="1">
      <c r="A40" s="118">
        <v>37</v>
      </c>
      <c r="B40" s="92" t="s">
        <v>42</v>
      </c>
      <c r="C40" s="80">
        <v>83.8</v>
      </c>
      <c r="D40" s="80">
        <v>88.178842434161595</v>
      </c>
      <c r="E40" s="80">
        <v>4.3788424341615979</v>
      </c>
      <c r="F40" s="148"/>
    </row>
    <row r="41" spans="1:6" ht="12.75" customHeight="1">
      <c r="A41" s="118">
        <v>38</v>
      </c>
      <c r="B41" s="92" t="s">
        <v>46</v>
      </c>
      <c r="C41" s="80">
        <v>89.2</v>
      </c>
      <c r="D41" s="80">
        <v>90.121913097843105</v>
      </c>
      <c r="E41" s="80">
        <v>0.92191309784310249</v>
      </c>
      <c r="F41" s="148"/>
    </row>
    <row r="42" spans="1:6" ht="12.75" customHeight="1">
      <c r="A42" s="118">
        <v>39</v>
      </c>
      <c r="B42" s="92" t="s">
        <v>95</v>
      </c>
      <c r="C42" s="80">
        <v>89.5</v>
      </c>
      <c r="D42" s="80">
        <v>92.619076475578694</v>
      </c>
      <c r="E42" s="80">
        <v>3.1190764755786944</v>
      </c>
      <c r="F42" s="148"/>
    </row>
    <row r="43" spans="1:6" ht="12.75" customHeight="1">
      <c r="A43" s="118">
        <v>40</v>
      </c>
      <c r="B43" s="92" t="s">
        <v>86</v>
      </c>
      <c r="C43" s="80">
        <v>84.4</v>
      </c>
      <c r="D43" s="80">
        <v>79.327849414554606</v>
      </c>
      <c r="E43" s="80">
        <v>-5.0721505854453994</v>
      </c>
      <c r="F43" s="148"/>
    </row>
    <row r="44" spans="1:6" ht="12.75" customHeight="1">
      <c r="A44" s="118">
        <v>41</v>
      </c>
      <c r="B44" s="92" t="s">
        <v>79</v>
      </c>
      <c r="C44" s="80">
        <v>75.2</v>
      </c>
      <c r="D44" s="80">
        <v>83.760614963577098</v>
      </c>
      <c r="E44" s="80">
        <v>8.5606149635770947</v>
      </c>
      <c r="F44" s="148"/>
    </row>
    <row r="45" spans="1:6" ht="12.75" customHeight="1">
      <c r="A45" s="118">
        <v>42</v>
      </c>
      <c r="B45" s="92" t="s">
        <v>74</v>
      </c>
      <c r="C45" s="80">
        <v>65.599999999999994</v>
      </c>
      <c r="D45" s="80">
        <v>70.739043254081906</v>
      </c>
      <c r="E45" s="80">
        <v>5.139043254081912</v>
      </c>
      <c r="F45" s="148"/>
    </row>
    <row r="46" spans="1:6" ht="12.75" customHeight="1">
      <c r="A46" s="118">
        <v>43</v>
      </c>
      <c r="B46" s="92" t="s">
        <v>47</v>
      </c>
      <c r="C46" s="80">
        <v>75.7</v>
      </c>
      <c r="D46" s="80">
        <v>81.098518612844401</v>
      </c>
      <c r="E46" s="80">
        <v>5.3985186128443985</v>
      </c>
      <c r="F46" s="148"/>
    </row>
    <row r="47" spans="1:6" ht="12.75" customHeight="1">
      <c r="A47" s="118">
        <v>44</v>
      </c>
      <c r="B47" s="92" t="s">
        <v>75</v>
      </c>
      <c r="C47" s="80">
        <v>84.5</v>
      </c>
      <c r="D47" s="80">
        <v>82.197635215347404</v>
      </c>
      <c r="E47" s="80">
        <v>-2.3023647846525961</v>
      </c>
      <c r="F47" s="148"/>
    </row>
    <row r="48" spans="1:6" ht="12.75" customHeight="1">
      <c r="A48" s="118">
        <v>45</v>
      </c>
      <c r="B48" s="92" t="s">
        <v>80</v>
      </c>
      <c r="C48" s="80">
        <v>73.7</v>
      </c>
      <c r="D48" s="80">
        <v>65.806954239790102</v>
      </c>
      <c r="E48" s="80">
        <v>-7.8930457602099011</v>
      </c>
      <c r="F48" s="148"/>
    </row>
    <row r="49" spans="1:6" ht="12.75" customHeight="1">
      <c r="A49" s="118">
        <v>46</v>
      </c>
      <c r="B49" s="92" t="s">
        <v>81</v>
      </c>
      <c r="C49" s="80">
        <v>66.900000000000006</v>
      </c>
      <c r="D49" s="80">
        <v>65.271665538253202</v>
      </c>
      <c r="E49" s="80">
        <v>-1.6283344617468032</v>
      </c>
      <c r="F49" s="148"/>
    </row>
    <row r="50" spans="1:6" ht="12.75" customHeight="1">
      <c r="A50" s="118">
        <v>47</v>
      </c>
      <c r="B50" s="92" t="s">
        <v>87</v>
      </c>
      <c r="C50" s="80">
        <v>71.599999999999994</v>
      </c>
      <c r="D50" s="80">
        <v>71.598293085054806</v>
      </c>
      <c r="E50" s="80">
        <v>-1.7069149451884869E-3</v>
      </c>
      <c r="F50" s="148"/>
    </row>
    <row r="51" spans="1:6" ht="12.75" customHeight="1">
      <c r="A51" s="118">
        <v>48</v>
      </c>
      <c r="B51" s="92" t="s">
        <v>96</v>
      </c>
      <c r="C51" s="80">
        <v>71.8</v>
      </c>
      <c r="D51" s="80">
        <v>88.355394605394594</v>
      </c>
      <c r="E51" s="80">
        <v>16.555394605394596</v>
      </c>
      <c r="F51" s="148"/>
    </row>
    <row r="52" spans="1:6" ht="12.75" customHeight="1">
      <c r="A52" s="118">
        <v>49</v>
      </c>
      <c r="B52" s="92" t="s">
        <v>97</v>
      </c>
      <c r="C52" s="80">
        <v>84.8</v>
      </c>
      <c r="D52" s="80">
        <v>90.674448767833994</v>
      </c>
      <c r="E52" s="80">
        <v>5.8744487678339965</v>
      </c>
      <c r="F52" s="148"/>
    </row>
    <row r="53" spans="1:6" ht="12.75" customHeight="1">
      <c r="A53" s="118">
        <v>50</v>
      </c>
      <c r="B53" s="92" t="s">
        <v>98</v>
      </c>
      <c r="C53" s="80">
        <v>65.7</v>
      </c>
      <c r="D53" s="80">
        <v>67.118906870820794</v>
      </c>
      <c r="E53" s="80">
        <v>1.4189068708207913</v>
      </c>
      <c r="F53" s="148"/>
    </row>
    <row r="54" spans="1:6" ht="12.75" customHeight="1">
      <c r="A54" s="118">
        <v>51</v>
      </c>
      <c r="B54" s="92" t="s">
        <v>83</v>
      </c>
      <c r="C54" s="80">
        <v>72.8</v>
      </c>
      <c r="D54" s="80">
        <v>74.735135135135195</v>
      </c>
      <c r="E54" s="80">
        <v>1.935135135135198</v>
      </c>
      <c r="F54" s="148"/>
    </row>
    <row r="55" spans="1:6" ht="12.75" customHeight="1">
      <c r="A55" s="118">
        <v>52</v>
      </c>
      <c r="B55" s="92" t="s">
        <v>99</v>
      </c>
      <c r="C55" s="80">
        <v>67.5</v>
      </c>
      <c r="D55" s="80">
        <v>66.873035066505494</v>
      </c>
      <c r="E55" s="80">
        <v>-0.62696493349450577</v>
      </c>
      <c r="F55" s="148"/>
    </row>
    <row r="56" spans="1:6" ht="12.75" customHeight="1">
      <c r="A56" s="118">
        <v>53</v>
      </c>
      <c r="B56" s="92" t="s">
        <v>85</v>
      </c>
      <c r="C56" s="80">
        <v>74</v>
      </c>
      <c r="D56" s="80">
        <v>72.265458422174902</v>
      </c>
      <c r="E56" s="80">
        <v>-1.7345415778250981</v>
      </c>
      <c r="F56" s="148"/>
    </row>
    <row r="57" spans="1:6" ht="12.75" customHeight="1">
      <c r="A57" s="118">
        <v>54</v>
      </c>
      <c r="B57" s="92" t="s">
        <v>84</v>
      </c>
      <c r="C57" s="80">
        <v>62.5</v>
      </c>
      <c r="D57" s="80">
        <v>73.503263560657203</v>
      </c>
      <c r="E57" s="80">
        <v>11.003263560657203</v>
      </c>
      <c r="F57" s="148"/>
    </row>
    <row r="58" spans="1:6" ht="12.75" customHeight="1">
      <c r="A58" s="118">
        <v>55</v>
      </c>
      <c r="B58" s="92" t="s">
        <v>77</v>
      </c>
      <c r="C58" s="80">
        <v>84.9</v>
      </c>
      <c r="D58" s="80">
        <v>89.957264957264996</v>
      </c>
      <c r="E58" s="80">
        <v>5.0572649572649908</v>
      </c>
      <c r="F58" s="148"/>
    </row>
    <row r="59" spans="1:6" ht="12.75" customHeight="1">
      <c r="A59" s="118">
        <v>56</v>
      </c>
      <c r="B59" s="92" t="s">
        <v>82</v>
      </c>
      <c r="C59" s="80">
        <v>75.900000000000006</v>
      </c>
      <c r="D59" s="80">
        <v>76.4435854071032</v>
      </c>
      <c r="E59" s="80">
        <v>0.54358540710319403</v>
      </c>
      <c r="F59" s="148"/>
    </row>
    <row r="60" spans="1:6" ht="12.75" customHeight="1">
      <c r="A60" s="118">
        <v>57</v>
      </c>
      <c r="B60" s="92" t="s">
        <v>91</v>
      </c>
      <c r="C60" s="80">
        <v>64</v>
      </c>
      <c r="D60" s="80">
        <v>66.460039849457601</v>
      </c>
      <c r="E60" s="80">
        <v>2.4600398494576012</v>
      </c>
      <c r="F60" s="148"/>
    </row>
    <row r="61" spans="1:6" ht="12.75" customHeight="1">
      <c r="A61" s="118">
        <v>58</v>
      </c>
      <c r="B61" s="92" t="s">
        <v>90</v>
      </c>
      <c r="C61" s="80">
        <v>72.099999999999994</v>
      </c>
      <c r="D61" s="80">
        <v>80.644918821407103</v>
      </c>
      <c r="E61" s="80">
        <v>8.5449188214071086</v>
      </c>
      <c r="F61" s="148"/>
    </row>
    <row r="62" spans="1:6" ht="12.75" customHeight="1">
      <c r="A62" s="118">
        <v>59</v>
      </c>
      <c r="B62" s="92" t="s">
        <v>92</v>
      </c>
      <c r="C62" s="80">
        <v>47.7</v>
      </c>
      <c r="D62" s="80">
        <v>58.379363676535597</v>
      </c>
      <c r="E62" s="80">
        <v>10.679363676535594</v>
      </c>
      <c r="F62" s="148"/>
    </row>
    <row r="63" spans="1:6" ht="12.75" customHeight="1">
      <c r="A63" s="118">
        <v>60</v>
      </c>
      <c r="B63" s="92" t="s">
        <v>94</v>
      </c>
      <c r="C63" s="80" t="s">
        <v>69</v>
      </c>
      <c r="D63" s="80">
        <v>81.022763199494193</v>
      </c>
      <c r="E63" s="80" t="s">
        <v>70</v>
      </c>
      <c r="F63" s="148"/>
    </row>
    <row r="64" spans="1:6" ht="12.75" customHeight="1">
      <c r="A64" s="118">
        <v>61</v>
      </c>
      <c r="B64" s="92" t="s">
        <v>88</v>
      </c>
      <c r="C64" s="80">
        <v>57.8</v>
      </c>
      <c r="D64" s="80">
        <v>57.698951264651498</v>
      </c>
      <c r="E64" s="80">
        <v>-0.10104873534849901</v>
      </c>
      <c r="F64" s="148"/>
    </row>
    <row r="65" spans="1:6" ht="12.75" customHeight="1">
      <c r="A65" s="118">
        <v>62</v>
      </c>
      <c r="B65" s="92" t="s">
        <v>100</v>
      </c>
      <c r="C65" s="80">
        <v>73.7</v>
      </c>
      <c r="D65" s="80">
        <v>74.622229684351893</v>
      </c>
      <c r="E65" s="80">
        <v>0.92222968435189046</v>
      </c>
      <c r="F65" s="148"/>
    </row>
    <row r="66" spans="1:6" ht="23.25" customHeight="1">
      <c r="A66" s="154"/>
      <c r="B66" s="81" t="s">
        <v>16</v>
      </c>
      <c r="C66" s="109">
        <v>85.171032624183326</v>
      </c>
      <c r="D66" s="109">
        <v>86.991184007313095</v>
      </c>
      <c r="E66" s="119">
        <v>1.8201513831297689</v>
      </c>
      <c r="F66" s="84"/>
    </row>
    <row r="67" spans="1:6">
      <c r="A67" s="160" t="s">
        <v>71</v>
      </c>
      <c r="B67" s="84"/>
      <c r="C67" s="145"/>
      <c r="D67" s="84"/>
      <c r="E67" s="145"/>
      <c r="F67" s="84"/>
    </row>
    <row r="68" spans="1:6">
      <c r="A68" s="46"/>
    </row>
    <row r="69" spans="1:6">
      <c r="A69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zoomScale="98" zoomScaleNormal="98" workbookViewId="0"/>
  </sheetViews>
  <sheetFormatPr defaultColWidth="9.21875" defaultRowHeight="13.2"/>
  <cols>
    <col min="1" max="1" width="3.21875" style="64" customWidth="1"/>
    <col min="2" max="2" width="28.21875" style="2" customWidth="1"/>
    <col min="3" max="3" width="17" style="64" customWidth="1"/>
    <col min="4" max="4" width="16" style="64" customWidth="1"/>
    <col min="5" max="5" width="11.44140625" style="64" customWidth="1"/>
    <col min="6" max="6" width="3.77734375" style="94" customWidth="1"/>
    <col min="7" max="16384" width="9.21875" style="2"/>
  </cols>
  <sheetData>
    <row r="1" spans="1:11" ht="18">
      <c r="A1" s="130" t="s">
        <v>65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45231</v>
      </c>
      <c r="D3" s="135">
        <v>45597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4604</v>
      </c>
      <c r="D4" s="126">
        <v>4407</v>
      </c>
      <c r="E4" s="185">
        <v>-4.278887923544743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2689</v>
      </c>
      <c r="D5" s="126">
        <v>2495</v>
      </c>
      <c r="E5" s="185">
        <v>-7.2145779100037197</v>
      </c>
    </row>
    <row r="6" spans="1:11" ht="12.75" customHeight="1">
      <c r="A6" s="137">
        <v>3</v>
      </c>
      <c r="B6" s="120" t="s">
        <v>19</v>
      </c>
      <c r="C6" s="129">
        <v>1990</v>
      </c>
      <c r="D6" s="126">
        <v>2020</v>
      </c>
      <c r="E6" s="185">
        <v>1.5075376884422109</v>
      </c>
      <c r="J6" s="67"/>
    </row>
    <row r="7" spans="1:11" ht="12.75" customHeight="1">
      <c r="A7" s="137">
        <v>4</v>
      </c>
      <c r="B7" s="120" t="s">
        <v>21</v>
      </c>
      <c r="C7" s="129">
        <v>1443</v>
      </c>
      <c r="D7" s="126">
        <v>1309</v>
      </c>
      <c r="E7" s="185">
        <v>-9.2862092862092869</v>
      </c>
    </row>
    <row r="8" spans="1:11" ht="12.75" customHeight="1">
      <c r="A8" s="137">
        <v>5</v>
      </c>
      <c r="B8" s="120" t="s">
        <v>20</v>
      </c>
      <c r="C8" s="129">
        <v>1336</v>
      </c>
      <c r="D8" s="126">
        <v>1238</v>
      </c>
      <c r="E8" s="185">
        <v>-7.3353293413173652</v>
      </c>
    </row>
    <row r="9" spans="1:11" ht="12.75" customHeight="1">
      <c r="A9" s="137">
        <v>6</v>
      </c>
      <c r="B9" s="120" t="s">
        <v>22</v>
      </c>
      <c r="C9" s="129">
        <v>1118</v>
      </c>
      <c r="D9" s="126">
        <v>1095</v>
      </c>
      <c r="E9" s="185">
        <v>-2.0572450805008944</v>
      </c>
    </row>
    <row r="10" spans="1:11" ht="12.75" customHeight="1">
      <c r="A10" s="137">
        <v>7</v>
      </c>
      <c r="B10" s="120" t="s">
        <v>24</v>
      </c>
      <c r="C10" s="129">
        <v>1083</v>
      </c>
      <c r="D10" s="126">
        <v>1016</v>
      </c>
      <c r="E10" s="185">
        <v>-6.1865189289011999</v>
      </c>
    </row>
    <row r="11" spans="1:11" ht="12.75" customHeight="1">
      <c r="A11" s="137">
        <v>8</v>
      </c>
      <c r="B11" s="120" t="s">
        <v>23</v>
      </c>
      <c r="C11" s="129">
        <v>1144</v>
      </c>
      <c r="D11" s="126">
        <v>1100</v>
      </c>
      <c r="E11" s="185">
        <v>-3.8461538461538463</v>
      </c>
    </row>
    <row r="12" spans="1:11" ht="12.75" customHeight="1">
      <c r="A12" s="137">
        <v>9</v>
      </c>
      <c r="B12" s="120" t="s">
        <v>25</v>
      </c>
      <c r="C12" s="129">
        <v>809</v>
      </c>
      <c r="D12" s="126">
        <v>862</v>
      </c>
      <c r="E12" s="185">
        <v>6.5512978986402972</v>
      </c>
    </row>
    <row r="13" spans="1:11" ht="12.75" customHeight="1">
      <c r="A13" s="137">
        <v>10</v>
      </c>
      <c r="B13" s="120" t="s">
        <v>27</v>
      </c>
      <c r="C13" s="129">
        <v>785</v>
      </c>
      <c r="D13" s="126">
        <v>737</v>
      </c>
      <c r="E13" s="185">
        <v>-6.1146496815286628</v>
      </c>
    </row>
    <row r="14" spans="1:11" ht="12.75" customHeight="1">
      <c r="A14" s="137">
        <v>11</v>
      </c>
      <c r="B14" s="120" t="s">
        <v>26</v>
      </c>
      <c r="C14" s="129">
        <v>825</v>
      </c>
      <c r="D14" s="126">
        <v>820</v>
      </c>
      <c r="E14" s="185">
        <v>-0.60606060606060608</v>
      </c>
    </row>
    <row r="15" spans="1:11" ht="12.75" customHeight="1">
      <c r="A15" s="137">
        <v>12</v>
      </c>
      <c r="B15" s="120" t="s">
        <v>36</v>
      </c>
      <c r="C15" s="129">
        <v>575</v>
      </c>
      <c r="D15" s="126">
        <v>655</v>
      </c>
      <c r="E15" s="185">
        <v>13.913043478260869</v>
      </c>
      <c r="K15" s="148"/>
    </row>
    <row r="16" spans="1:11" ht="12.75" customHeight="1">
      <c r="A16" s="137">
        <v>13</v>
      </c>
      <c r="B16" s="120" t="s">
        <v>29</v>
      </c>
      <c r="C16" s="129">
        <v>861</v>
      </c>
      <c r="D16" s="126">
        <v>702</v>
      </c>
      <c r="E16" s="185">
        <v>-18.466898954703833</v>
      </c>
      <c r="K16" s="148"/>
    </row>
    <row r="17" spans="1:11" ht="12.75" customHeight="1">
      <c r="A17" s="137">
        <v>14</v>
      </c>
      <c r="B17" s="120" t="s">
        <v>30</v>
      </c>
      <c r="C17" s="129">
        <v>679</v>
      </c>
      <c r="D17" s="126">
        <v>734</v>
      </c>
      <c r="E17" s="185">
        <v>8.100147275405007</v>
      </c>
      <c r="K17" s="148"/>
    </row>
    <row r="18" spans="1:11" ht="12.75" customHeight="1">
      <c r="A18" s="137">
        <v>15</v>
      </c>
      <c r="B18" s="120" t="s">
        <v>35</v>
      </c>
      <c r="C18" s="129">
        <v>751</v>
      </c>
      <c r="D18" s="126">
        <v>679</v>
      </c>
      <c r="E18" s="185">
        <v>-9.5872170439414113</v>
      </c>
      <c r="K18" s="148"/>
    </row>
    <row r="19" spans="1:11" ht="12.75" customHeight="1">
      <c r="A19" s="137">
        <v>16</v>
      </c>
      <c r="B19" s="120" t="s">
        <v>41</v>
      </c>
      <c r="C19" s="129">
        <v>466</v>
      </c>
      <c r="D19" s="126">
        <v>465</v>
      </c>
      <c r="E19" s="185">
        <v>-0.21459227467811159</v>
      </c>
      <c r="K19" s="148"/>
    </row>
    <row r="20" spans="1:11" ht="12.75" customHeight="1">
      <c r="A20" s="137">
        <v>17</v>
      </c>
      <c r="B20" s="120" t="s">
        <v>58</v>
      </c>
      <c r="C20" s="129">
        <v>438</v>
      </c>
      <c r="D20" s="126">
        <v>444</v>
      </c>
      <c r="E20" s="185">
        <v>1.3698630136986301</v>
      </c>
      <c r="K20" s="148"/>
    </row>
    <row r="21" spans="1:11" ht="12.75" customHeight="1">
      <c r="A21" s="137">
        <v>18</v>
      </c>
      <c r="B21" s="120" t="s">
        <v>28</v>
      </c>
      <c r="C21" s="129">
        <v>430</v>
      </c>
      <c r="D21" s="126">
        <v>393</v>
      </c>
      <c r="E21" s="185">
        <v>-8.6046511627906987</v>
      </c>
      <c r="K21" s="148"/>
    </row>
    <row r="22" spans="1:11" ht="12.75" customHeight="1">
      <c r="A22" s="137">
        <v>19</v>
      </c>
      <c r="B22" s="120" t="s">
        <v>32</v>
      </c>
      <c r="C22" s="129">
        <v>737</v>
      </c>
      <c r="D22" s="129">
        <v>530</v>
      </c>
      <c r="E22" s="185">
        <v>-28.086838534599728</v>
      </c>
      <c r="K22" s="148"/>
    </row>
    <row r="23" spans="1:11" ht="12.75" customHeight="1">
      <c r="A23" s="137">
        <v>20</v>
      </c>
      <c r="B23" s="120" t="s">
        <v>59</v>
      </c>
      <c r="C23" s="129">
        <v>421</v>
      </c>
      <c r="D23" s="129">
        <v>374</v>
      </c>
      <c r="E23" s="185">
        <v>-11.163895486935866</v>
      </c>
      <c r="K23" s="148"/>
    </row>
    <row r="24" spans="1:11" ht="12.75" customHeight="1">
      <c r="A24" s="137">
        <v>21</v>
      </c>
      <c r="B24" s="120" t="s">
        <v>39</v>
      </c>
      <c r="C24" s="129">
        <v>368</v>
      </c>
      <c r="D24" s="129">
        <v>365</v>
      </c>
      <c r="E24" s="185">
        <v>-0.81521739130434778</v>
      </c>
      <c r="K24" s="148"/>
    </row>
    <row r="25" spans="1:11" ht="12.75" customHeight="1">
      <c r="A25" s="137">
        <v>22</v>
      </c>
      <c r="B25" s="120" t="s">
        <v>33</v>
      </c>
      <c r="C25" s="129">
        <v>706</v>
      </c>
      <c r="D25" s="129">
        <v>607</v>
      </c>
      <c r="E25" s="185">
        <v>-14.022662889518415</v>
      </c>
      <c r="K25" s="148"/>
    </row>
    <row r="26" spans="1:11" ht="12.75" customHeight="1">
      <c r="A26" s="137">
        <v>23</v>
      </c>
      <c r="B26" s="120" t="s">
        <v>31</v>
      </c>
      <c r="C26" s="129">
        <v>1297</v>
      </c>
      <c r="D26" s="129">
        <v>1343</v>
      </c>
      <c r="E26" s="185">
        <v>3.546646106399383</v>
      </c>
    </row>
    <row r="27" spans="1:11" ht="12.75" customHeight="1">
      <c r="A27" s="137">
        <v>24</v>
      </c>
      <c r="B27" s="120" t="s">
        <v>38</v>
      </c>
      <c r="C27" s="129">
        <v>401</v>
      </c>
      <c r="D27" s="129">
        <v>400</v>
      </c>
      <c r="E27" s="185">
        <v>-0.24937655860349126</v>
      </c>
    </row>
    <row r="28" spans="1:11" ht="12.75" customHeight="1">
      <c r="A28" s="137">
        <v>25</v>
      </c>
      <c r="B28" s="120" t="s">
        <v>34</v>
      </c>
      <c r="C28" s="129">
        <v>588</v>
      </c>
      <c r="D28" s="129">
        <v>569</v>
      </c>
      <c r="E28" s="185">
        <v>-3.231292517006803</v>
      </c>
    </row>
    <row r="29" spans="1:11" ht="12.75" customHeight="1">
      <c r="A29" s="137">
        <v>26</v>
      </c>
      <c r="B29" s="120" t="s">
        <v>50</v>
      </c>
      <c r="C29" s="129">
        <v>434</v>
      </c>
      <c r="D29" s="129">
        <v>447</v>
      </c>
      <c r="E29" s="185">
        <v>2.9953917050691241</v>
      </c>
    </row>
    <row r="30" spans="1:11" ht="12.75" customHeight="1">
      <c r="A30" s="137">
        <v>27</v>
      </c>
      <c r="B30" s="120" t="s">
        <v>37</v>
      </c>
      <c r="C30" s="129">
        <v>685</v>
      </c>
      <c r="D30" s="129">
        <v>665</v>
      </c>
      <c r="E30" s="185">
        <v>-2.9197080291970803</v>
      </c>
    </row>
    <row r="31" spans="1:11" ht="12.75" customHeight="1">
      <c r="A31" s="137">
        <v>28</v>
      </c>
      <c r="B31" s="120" t="s">
        <v>44</v>
      </c>
      <c r="C31" s="129">
        <v>343</v>
      </c>
      <c r="D31" s="129">
        <v>345</v>
      </c>
      <c r="E31" s="185">
        <v>0.58309037900874638</v>
      </c>
    </row>
    <row r="32" spans="1:11" ht="12.75" customHeight="1">
      <c r="A32" s="137">
        <v>29</v>
      </c>
      <c r="B32" s="120" t="s">
        <v>40</v>
      </c>
      <c r="C32" s="129">
        <v>471</v>
      </c>
      <c r="D32" s="129">
        <v>423</v>
      </c>
      <c r="E32" s="185">
        <v>-10.191082802547772</v>
      </c>
    </row>
    <row r="33" spans="1:5" ht="12.75" customHeight="1">
      <c r="A33" s="137">
        <v>30</v>
      </c>
      <c r="B33" s="120" t="s">
        <v>78</v>
      </c>
      <c r="C33" s="129">
        <v>323</v>
      </c>
      <c r="D33" s="129">
        <v>296</v>
      </c>
      <c r="E33" s="185">
        <v>-8.3591331269349833</v>
      </c>
    </row>
    <row r="34" spans="1:5" ht="12.75" customHeight="1">
      <c r="A34" s="137">
        <v>31</v>
      </c>
      <c r="B34" s="120" t="s">
        <v>56</v>
      </c>
      <c r="C34" s="129">
        <v>393</v>
      </c>
      <c r="D34" s="129">
        <v>371</v>
      </c>
      <c r="E34" s="185">
        <v>-5.5979643765903306</v>
      </c>
    </row>
    <row r="35" spans="1:5" ht="12.75" customHeight="1">
      <c r="A35" s="137">
        <v>32</v>
      </c>
      <c r="B35" s="120" t="s">
        <v>51</v>
      </c>
      <c r="C35" s="129">
        <v>341</v>
      </c>
      <c r="D35" s="129">
        <v>332</v>
      </c>
      <c r="E35" s="185">
        <v>-2.6392961876832843</v>
      </c>
    </row>
    <row r="36" spans="1:5" ht="12.75" customHeight="1">
      <c r="A36" s="137">
        <v>33</v>
      </c>
      <c r="B36" s="120" t="s">
        <v>45</v>
      </c>
      <c r="C36" s="129">
        <v>353</v>
      </c>
      <c r="D36" s="129">
        <v>358</v>
      </c>
      <c r="E36" s="185">
        <v>1.41643059490085</v>
      </c>
    </row>
    <row r="37" spans="1:5" ht="12.75" customHeight="1">
      <c r="A37" s="137">
        <v>34</v>
      </c>
      <c r="B37" s="120" t="s">
        <v>76</v>
      </c>
      <c r="C37" s="129">
        <v>228</v>
      </c>
      <c r="D37" s="129">
        <v>193</v>
      </c>
      <c r="E37" s="185">
        <v>-15.350877192982457</v>
      </c>
    </row>
    <row r="38" spans="1:5" ht="12.75" customHeight="1">
      <c r="A38" s="137">
        <v>35</v>
      </c>
      <c r="B38" s="120" t="s">
        <v>43</v>
      </c>
      <c r="C38" s="129">
        <v>252</v>
      </c>
      <c r="D38" s="129">
        <v>245</v>
      </c>
      <c r="E38" s="185">
        <v>-2.7777777777777777</v>
      </c>
    </row>
    <row r="39" spans="1:5" ht="12.75" customHeight="1">
      <c r="A39" s="137">
        <v>36</v>
      </c>
      <c r="B39" s="120" t="s">
        <v>63</v>
      </c>
      <c r="C39" s="129">
        <v>175</v>
      </c>
      <c r="D39" s="129">
        <v>184</v>
      </c>
      <c r="E39" s="185">
        <v>5.1428571428571423</v>
      </c>
    </row>
    <row r="40" spans="1:5" ht="12.75" customHeight="1">
      <c r="A40" s="137">
        <v>37</v>
      </c>
      <c r="B40" s="120" t="s">
        <v>42</v>
      </c>
      <c r="C40" s="129">
        <v>179</v>
      </c>
      <c r="D40" s="129">
        <v>152</v>
      </c>
      <c r="E40" s="185">
        <v>-15.083798882681565</v>
      </c>
    </row>
    <row r="41" spans="1:5" ht="12.75" customHeight="1">
      <c r="A41" s="137">
        <v>38</v>
      </c>
      <c r="B41" s="120" t="s">
        <v>46</v>
      </c>
      <c r="C41" s="129">
        <v>161</v>
      </c>
      <c r="D41" s="129">
        <v>158</v>
      </c>
      <c r="E41" s="185">
        <v>-1.8633540372670807</v>
      </c>
    </row>
    <row r="42" spans="1:5" ht="12.75" customHeight="1">
      <c r="A42" s="137">
        <v>39</v>
      </c>
      <c r="B42" s="120" t="s">
        <v>95</v>
      </c>
      <c r="C42" s="129">
        <v>119</v>
      </c>
      <c r="D42" s="129">
        <v>122</v>
      </c>
      <c r="E42" s="185">
        <v>2.5210084033613445</v>
      </c>
    </row>
    <row r="43" spans="1:5" ht="12.75" customHeight="1">
      <c r="A43" s="137">
        <v>40</v>
      </c>
      <c r="B43" s="120" t="s">
        <v>86</v>
      </c>
      <c r="C43" s="129">
        <v>138</v>
      </c>
      <c r="D43" s="129">
        <v>152</v>
      </c>
      <c r="E43" s="185">
        <v>10.144927536231885</v>
      </c>
    </row>
    <row r="44" spans="1:5" ht="12.75" customHeight="1">
      <c r="A44" s="137">
        <v>41</v>
      </c>
      <c r="B44" s="120" t="s">
        <v>79</v>
      </c>
      <c r="C44" s="129">
        <v>163</v>
      </c>
      <c r="D44" s="129">
        <v>141</v>
      </c>
      <c r="E44" s="185">
        <v>-13.496932515337424</v>
      </c>
    </row>
    <row r="45" spans="1:5" ht="12.75" customHeight="1">
      <c r="A45" s="137">
        <v>42</v>
      </c>
      <c r="B45" s="120" t="s">
        <v>74</v>
      </c>
      <c r="C45" s="129">
        <v>355</v>
      </c>
      <c r="D45" s="129">
        <v>307</v>
      </c>
      <c r="E45" s="185">
        <v>-13.521126760563378</v>
      </c>
    </row>
    <row r="46" spans="1:5" ht="12.75" customHeight="1">
      <c r="A46" s="137">
        <v>43</v>
      </c>
      <c r="B46" s="120" t="s">
        <v>47</v>
      </c>
      <c r="C46" s="129">
        <v>222</v>
      </c>
      <c r="D46" s="129">
        <v>216</v>
      </c>
      <c r="E46" s="185">
        <v>-2.7027027027027026</v>
      </c>
    </row>
    <row r="47" spans="1:5" ht="12.75" customHeight="1">
      <c r="A47" s="137">
        <v>44</v>
      </c>
      <c r="B47" s="120" t="s">
        <v>75</v>
      </c>
      <c r="C47" s="129">
        <v>377</v>
      </c>
      <c r="D47" s="129">
        <v>368</v>
      </c>
      <c r="E47" s="185">
        <v>-2.3872679045092835</v>
      </c>
    </row>
    <row r="48" spans="1:5" ht="12.75" customHeight="1">
      <c r="A48" s="137">
        <v>45</v>
      </c>
      <c r="B48" s="120" t="s">
        <v>80</v>
      </c>
      <c r="C48" s="129">
        <v>338</v>
      </c>
      <c r="D48" s="129">
        <v>311</v>
      </c>
      <c r="E48" s="185">
        <v>-7.9881656804733732</v>
      </c>
    </row>
    <row r="49" spans="1:5" ht="12.75" customHeight="1">
      <c r="A49" s="137">
        <v>46</v>
      </c>
      <c r="B49" s="120" t="s">
        <v>81</v>
      </c>
      <c r="C49" s="129">
        <v>461</v>
      </c>
      <c r="D49" s="129">
        <v>456</v>
      </c>
      <c r="E49" s="185">
        <v>-1.0845986984815619</v>
      </c>
    </row>
    <row r="50" spans="1:5" ht="12.75" customHeight="1">
      <c r="A50" s="137">
        <v>47</v>
      </c>
      <c r="B50" s="120" t="s">
        <v>87</v>
      </c>
      <c r="C50" s="129">
        <v>375</v>
      </c>
      <c r="D50" s="129">
        <v>361</v>
      </c>
      <c r="E50" s="185">
        <v>-3.7333333333333338</v>
      </c>
    </row>
    <row r="51" spans="1:5" ht="12.75" customHeight="1">
      <c r="A51" s="137">
        <v>48</v>
      </c>
      <c r="B51" s="120" t="s">
        <v>96</v>
      </c>
      <c r="C51" s="129">
        <v>121</v>
      </c>
      <c r="D51" s="129">
        <v>115</v>
      </c>
      <c r="E51" s="185">
        <v>-4.9586776859504136</v>
      </c>
    </row>
    <row r="52" spans="1:5" ht="12.75" customHeight="1">
      <c r="A52" s="137">
        <v>49</v>
      </c>
      <c r="B52" s="120" t="s">
        <v>97</v>
      </c>
      <c r="C52" s="129">
        <v>101</v>
      </c>
      <c r="D52" s="129">
        <v>86</v>
      </c>
      <c r="E52" s="185">
        <v>-14.85148514851485</v>
      </c>
    </row>
    <row r="53" spans="1:5" ht="12.75" customHeight="1">
      <c r="A53" s="137">
        <v>50</v>
      </c>
      <c r="B53" s="120" t="s">
        <v>98</v>
      </c>
      <c r="C53" s="129">
        <v>377</v>
      </c>
      <c r="D53" s="129">
        <v>379</v>
      </c>
      <c r="E53" s="185">
        <v>0.53050397877984079</v>
      </c>
    </row>
    <row r="54" spans="1:5" ht="12.75" customHeight="1">
      <c r="A54" s="137">
        <v>51</v>
      </c>
      <c r="B54" s="120" t="s">
        <v>83</v>
      </c>
      <c r="C54" s="129">
        <v>368</v>
      </c>
      <c r="D54" s="129">
        <v>330</v>
      </c>
      <c r="E54" s="185">
        <v>-10.326086956521738</v>
      </c>
    </row>
    <row r="55" spans="1:5" ht="12.75" customHeight="1">
      <c r="A55" s="137">
        <v>52</v>
      </c>
      <c r="B55" s="120" t="s">
        <v>99</v>
      </c>
      <c r="C55" s="129">
        <v>540</v>
      </c>
      <c r="D55" s="129">
        <v>508</v>
      </c>
      <c r="E55" s="185">
        <v>-5.9259259259259265</v>
      </c>
    </row>
    <row r="56" spans="1:5" ht="12.75" customHeight="1">
      <c r="A56" s="137">
        <v>53</v>
      </c>
      <c r="B56" s="120" t="s">
        <v>85</v>
      </c>
      <c r="C56" s="129">
        <v>102</v>
      </c>
      <c r="D56" s="129">
        <v>107</v>
      </c>
      <c r="E56" s="185">
        <v>4.9019607843137258</v>
      </c>
    </row>
    <row r="57" spans="1:5" ht="12.75" customHeight="1">
      <c r="A57" s="137">
        <v>54</v>
      </c>
      <c r="B57" s="120" t="s">
        <v>84</v>
      </c>
      <c r="C57" s="129">
        <v>173</v>
      </c>
      <c r="D57" s="129">
        <v>232</v>
      </c>
      <c r="E57" s="185">
        <v>34.104046242774565</v>
      </c>
    </row>
    <row r="58" spans="1:5" ht="12.75" customHeight="1">
      <c r="A58" s="137">
        <v>55</v>
      </c>
      <c r="B58" s="120" t="s">
        <v>77</v>
      </c>
      <c r="C58" s="129">
        <v>78</v>
      </c>
      <c r="D58" s="129">
        <v>80</v>
      </c>
      <c r="E58" s="185">
        <v>2.5641025641025639</v>
      </c>
    </row>
    <row r="59" spans="1:5" ht="12.75" customHeight="1">
      <c r="A59" s="137">
        <v>56</v>
      </c>
      <c r="B59" s="120" t="s">
        <v>82</v>
      </c>
      <c r="C59" s="129">
        <v>417</v>
      </c>
      <c r="D59" s="129">
        <v>390</v>
      </c>
      <c r="E59" s="185">
        <v>-6.4748201438848918</v>
      </c>
    </row>
    <row r="60" spans="1:5" ht="12.75" customHeight="1">
      <c r="A60" s="137">
        <v>57</v>
      </c>
      <c r="B60" s="120" t="s">
        <v>91</v>
      </c>
      <c r="C60" s="129">
        <v>300</v>
      </c>
      <c r="D60" s="129">
        <v>297</v>
      </c>
      <c r="E60" s="185">
        <v>-1</v>
      </c>
    </row>
    <row r="61" spans="1:5" ht="12.75" customHeight="1">
      <c r="A61" s="137">
        <v>58</v>
      </c>
      <c r="B61" s="120" t="s">
        <v>90</v>
      </c>
      <c r="C61" s="129">
        <v>315</v>
      </c>
      <c r="D61" s="129">
        <v>292</v>
      </c>
      <c r="E61" s="185">
        <v>-7.3015873015873023</v>
      </c>
    </row>
    <row r="62" spans="1:5" ht="12.75" customHeight="1">
      <c r="A62" s="137">
        <v>59</v>
      </c>
      <c r="B62" s="120" t="s">
        <v>92</v>
      </c>
      <c r="C62" s="129">
        <v>200</v>
      </c>
      <c r="D62" s="129">
        <v>202</v>
      </c>
      <c r="E62" s="185">
        <v>1</v>
      </c>
    </row>
    <row r="63" spans="1:5" ht="12.75" customHeight="1">
      <c r="A63" s="137">
        <v>60</v>
      </c>
      <c r="B63" s="120" t="s">
        <v>94</v>
      </c>
      <c r="C63" s="129" t="s">
        <v>69</v>
      </c>
      <c r="D63" s="129">
        <v>70</v>
      </c>
      <c r="E63" s="185" t="s">
        <v>70</v>
      </c>
    </row>
    <row r="64" spans="1:5" ht="12.75" customHeight="1">
      <c r="A64" s="137">
        <v>61</v>
      </c>
      <c r="B64" s="120" t="s">
        <v>88</v>
      </c>
      <c r="C64" s="129">
        <v>229</v>
      </c>
      <c r="D64" s="129">
        <v>216</v>
      </c>
      <c r="E64" s="185">
        <v>-5.6768558951965069</v>
      </c>
    </row>
    <row r="65" spans="1:6" ht="12.75" customHeight="1">
      <c r="A65" s="137">
        <v>62</v>
      </c>
      <c r="B65" s="120" t="s">
        <v>100</v>
      </c>
      <c r="C65" s="129">
        <v>156</v>
      </c>
      <c r="D65" s="129">
        <v>143</v>
      </c>
      <c r="E65" s="185">
        <v>-8.3333333333333321</v>
      </c>
    </row>
    <row r="66" spans="1:6" ht="24" customHeight="1">
      <c r="A66" s="154"/>
      <c r="B66" s="81" t="s">
        <v>16</v>
      </c>
      <c r="C66" s="116">
        <v>51277</v>
      </c>
      <c r="D66" s="116">
        <v>49676</v>
      </c>
      <c r="E66" s="176">
        <v>-3.1222575423679233</v>
      </c>
      <c r="F66" s="82"/>
    </row>
    <row r="67" spans="1:6">
      <c r="A67" s="125" t="s">
        <v>71</v>
      </c>
    </row>
    <row r="68" spans="1:6">
      <c r="A68" s="46" t="s">
        <v>89</v>
      </c>
    </row>
    <row r="69" spans="1:6">
      <c r="A69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2025-04-09T00:18:05Z</dcterms:modified>
</cp:coreProperties>
</file>