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avlovic\AppData\Local\Microsoft\Windows\INetCache\Content.Outlook\8UR53WA6\"/>
    </mc:Choice>
  </mc:AlternateContent>
  <xr:revisionPtr revIDLastSave="0" documentId="13_ncr:1_{7C4FB275-89D9-46F7-8350-5E1491F9EBA1}" xr6:coauthVersionLast="36" xr6:coauthVersionMax="36" xr10:uidLastSave="{00000000-0000-0000-0000-000000000000}"/>
  <bookViews>
    <workbookView xWindow="0" yWindow="120" windowWidth="17115" windowHeight="972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Summary!$A$2:$I$79</definedName>
  </definedNames>
  <calcPr calcId="191029"/>
</workbook>
</file>

<file path=xl/calcChain.xml><?xml version="1.0" encoding="utf-8"?>
<calcChain xmlns="http://schemas.openxmlformats.org/spreadsheetml/2006/main">
  <c r="H71" i="27" l="1"/>
  <c r="D71" i="27"/>
  <c r="E71" i="27"/>
  <c r="F71" i="27"/>
  <c r="C71" i="27"/>
  <c r="B69" i="27"/>
  <c r="C69" i="27"/>
  <c r="D69" i="27"/>
  <c r="E69" i="27"/>
  <c r="F69" i="27"/>
  <c r="G69" i="27"/>
  <c r="H69" i="27"/>
  <c r="B10" i="27" l="1"/>
  <c r="C10" i="27"/>
  <c r="D10" i="27"/>
  <c r="E10" i="27"/>
  <c r="F10" i="27"/>
  <c r="G10" i="27"/>
  <c r="H10" i="27"/>
  <c r="B11" i="27"/>
  <c r="C11" i="27"/>
  <c r="D11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B65" i="27"/>
  <c r="C65" i="27"/>
  <c r="D65" i="27"/>
  <c r="E65" i="27"/>
  <c r="F65" i="27"/>
  <c r="G65" i="27"/>
  <c r="H65" i="27"/>
  <c r="B66" i="27"/>
  <c r="C66" i="27"/>
  <c r="D66" i="27"/>
  <c r="E66" i="27"/>
  <c r="F66" i="27"/>
  <c r="G66" i="27"/>
  <c r="H66" i="27"/>
  <c r="B67" i="27"/>
  <c r="C67" i="27"/>
  <c r="D67" i="27"/>
  <c r="E67" i="27"/>
  <c r="F67" i="27"/>
  <c r="G67" i="27"/>
  <c r="H67" i="27"/>
  <c r="B68" i="27"/>
  <c r="C68" i="27"/>
  <c r="D68" i="27"/>
  <c r="E68" i="27"/>
  <c r="F68" i="27"/>
  <c r="G68" i="27"/>
  <c r="H68" i="27"/>
  <c r="H74" i="27" l="1"/>
  <c r="G74" i="27"/>
  <c r="F74" i="27"/>
  <c r="E74" i="27"/>
  <c r="D74" i="27"/>
  <c r="C74" i="27"/>
  <c r="F9" i="27" l="1"/>
  <c r="H9" i="27"/>
  <c r="G9" i="27"/>
  <c r="E9" i="27"/>
  <c r="D9" i="27"/>
  <c r="C9" i="27"/>
  <c r="B9" i="27"/>
  <c r="E73" i="27" l="1"/>
  <c r="H73" i="27"/>
  <c r="C73" i="27"/>
  <c r="D73" i="27"/>
  <c r="F73" i="27"/>
  <c r="G73" i="27" l="1"/>
  <c r="G71" i="27"/>
</calcChain>
</file>

<file path=xl/sharedStrings.xml><?xml version="1.0" encoding="utf-8"?>
<sst xmlns="http://schemas.openxmlformats.org/spreadsheetml/2006/main" count="522" uniqueCount="164">
  <si>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</si>
  <si>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</si>
  <si>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</si>
  <si>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</si>
  <si>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</si>
  <si>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</si>
  <si>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</si>
  <si>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</si>
  <si>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</si>
  <si>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</si>
  <si>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</si>
  <si>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</si>
  <si>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</si>
  <si>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</si>
  <si>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</si>
  <si>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</si>
  <si>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</si>
  <si>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</si>
  <si>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</si>
  <si>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</si>
  <si>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</si>
  <si>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</si>
  <si>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</si>
  <si>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</si>
  <si>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</si>
  <si>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</si>
  <si>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</si>
  <si>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</si>
  <si>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</si>
  <si>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</si>
  <si>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</si>
  <si>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</si>
  <si>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</si>
  <si>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</si>
  <si>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</si>
  <si>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</si>
  <si>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</si>
  <si>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</si>
  <si>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</si>
  <si>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</si>
  <si>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</si>
  <si>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</si>
  <si>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</si>
  <si>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</si>
  <si>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</si>
  <si>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</si>
  <si>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</si>
  <si>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</si>
  <si>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</si>
  <si>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</si>
  <si>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</si>
  <si>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</si>
  <si>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</si>
  <si>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</si>
  <si>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Dubbo - Sydney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</si>
  <si>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</si>
  <si>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</si>
  <si>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</si>
  <si>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</si>
  <si>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</si>
  <si>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</si>
  <si>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</si>
  <si>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</si>
  <si>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</si>
  <si>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Passenger movements — annual activity</t>
  </si>
  <si>
    <t>Available seats — annual activity</t>
  </si>
  <si>
    <t>Perth - Port Hedland</t>
  </si>
  <si>
    <t>TOP COMPETITIVE ROUTES</t>
  </si>
  <si>
    <t>Sunshine Coast - Sydney</t>
  </si>
  <si>
    <t>Melbourne - Sunshine Coast</t>
  </si>
  <si>
    <t>Adelaide - Port Lincoln</t>
  </si>
  <si>
    <t>Brisbane - Gladstone</t>
  </si>
  <si>
    <t>Brisbane - Emerald</t>
  </si>
  <si>
    <t>Brisbane - Mount Isa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</si>
  <si>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</si>
  <si>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</si>
  <si>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</si>
  <si>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</si>
  <si>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</si>
  <si>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</si>
  <si>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</si>
  <si>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</si>
  <si>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</si>
  <si>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</si>
  <si>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</si>
  <si>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</si>
  <si>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</si>
  <si>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</si>
  <si>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</si>
  <si>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</si>
  <si>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</si>
  <si>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</si>
  <si>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</si>
  <si>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</si>
  <si>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</si>
  <si>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</si>
  <si>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</si>
  <si>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</si>
  <si>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</si>
  <si>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</si>
  <si>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</si>
  <si>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</si>
  <si>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</si>
  <si>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</si>
  <si>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</si>
  <si>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</si>
  <si>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</si>
  <si>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</si>
  <si>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</si>
  <si>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</si>
  <si>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</si>
  <si>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</si>
  <si>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</si>
  <si>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</si>
  <si>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</si>
  <si>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</si>
  <si>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</si>
  <si>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</si>
  <si>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</si>
  <si>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</si>
  <si>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</si>
  <si>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</si>
  <si>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</si>
  <si>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</si>
  <si>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</si>
  <si>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</si>
  <si>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</si>
  <si>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</si>
  <si>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</si>
  <si>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</si>
  <si>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</si>
  <si>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</si>
  <si>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</si>
  <si>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AUSTRALIAN DOMESTIC AIRLINES</t>
  </si>
  <si>
    <t>..</t>
  </si>
  <si>
    <t>NA</t>
  </si>
  <si>
    <t>..  Data not available for release.</t>
  </si>
  <si>
    <t>Melbourne - Newcastle</t>
  </si>
  <si>
    <t>Brisbane - Launceston</t>
  </si>
  <si>
    <t>Darwin - Melbourne</t>
  </si>
  <si>
    <t>Melbourne - Mildura</t>
  </si>
  <si>
    <t>54</t>
  </si>
  <si>
    <t>55</t>
  </si>
  <si>
    <t>56</t>
  </si>
  <si>
    <t xml:space="preserve">Individual routes shown are restricted to those exceeding 8 000 passengers per month where two or more airlines operate in competition. </t>
  </si>
  <si>
    <t xml:space="preserve">However, from November 2021 the major airlines (Qantas Group, Virgin Australia and Rex Airlines) have agreed to publication of the top 35 routes </t>
  </si>
  <si>
    <t xml:space="preserve">based on pre-COVID activity (December 2019) whether or not they currently meet the above criteria. </t>
  </si>
  <si>
    <t>Darwin - Perth</t>
  </si>
  <si>
    <t>Hamilton Island - Sydney</t>
  </si>
  <si>
    <t>Canberra - Gold Coast</t>
  </si>
  <si>
    <t>Sydney - Wagga Wagga</t>
  </si>
  <si>
    <t>57</t>
  </si>
  <si>
    <t>58</t>
  </si>
  <si>
    <t>59</t>
  </si>
  <si>
    <t>60</t>
  </si>
  <si>
    <t>YE Dec 2022</t>
  </si>
  <si>
    <t>Brisbane - Moranbah</t>
  </si>
  <si>
    <t>Devonport - Melbourne</t>
  </si>
  <si>
    <t>FOR THE YEAR ENDED 31 December 2023</t>
  </si>
  <si>
    <t>YE Dec 2023</t>
  </si>
  <si>
    <t>Brisbane - Bundaberg</t>
  </si>
  <si>
    <t>Adelaide - Alice Springs</t>
  </si>
  <si>
    <t>Geraldton - Perth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</si>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</sst>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##\ ###\ ##0.0,"/>
    <numFmt numFmtId="174" formatCode="0.0%"/>
    <numFmt numFmtId="175" formatCode="#,###,##0.0,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0" fontId="11" fillId="0" borderId="0" xfId="0" applyFont="1" applyAlignment="1"/>
    <xf numFmtId="173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3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4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4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0" fontId="12" fillId="0" borderId="4" xfId="40" applyFont="1" applyBorder="1" applyAlignment="1">
      <alignment horizontal="left"/>
    </xf>
    <xf numFmtId="172" fontId="12" fillId="0" borderId="4" xfId="37" applyNumberFormat="1" applyFont="1" applyBorder="1" applyAlignment="1">
      <alignment horizontal="right"/>
    </xf>
    <xf numFmtId="0" fontId="20" fillId="0" borderId="0" xfId="1" applyAlignment="1">
      <alignment horizontal="right"/>
    </xf>
    <xf numFmtId="0" fontId="11" fillId="0" borderId="0" xfId="0" applyFont="1" applyAlignment="1">
      <alignment horizontal="right"/>
    </xf>
    <xf numFmtId="0" fontId="23" fillId="0" borderId="0" xfId="37" applyFont="1" applyFill="1" applyBorder="1" applyAlignment="1">
      <alignment horizontal="right"/>
    </xf>
    <xf numFmtId="172" fontId="22" fillId="0" borderId="4" xfId="37" applyNumberFormat="1" applyFont="1" applyBorder="1" applyAlignment="1">
      <alignment horizontal="right"/>
    </xf>
    <xf numFmtId="170" fontId="13" fillId="0" borderId="0" xfId="36" applyNumberFormat="1" applyFont="1" applyBorder="1" applyAlignment="1">
      <alignment horizontal="right"/>
    </xf>
    <xf numFmtId="0" fontId="23" fillId="0" borderId="0" xfId="40" applyFont="1" applyFill="1" applyBorder="1" applyAlignment="1">
      <alignment horizontal="right"/>
    </xf>
    <xf numFmtId="0" fontId="1" fillId="0" borderId="0" xfId="47" applyFont="1"/>
    <xf numFmtId="3" fontId="23" fillId="0" borderId="0" xfId="37" applyNumberFormat="1" applyFont="1" applyAlignment="1">
      <alignment horizontal="right"/>
    </xf>
    <xf numFmtId="3" fontId="23" fillId="0" borderId="1" xfId="37" applyNumberFormat="1" applyFont="1" applyBorder="1" applyAlignment="1">
      <alignment horizontal="right"/>
    </xf>
    <xf numFmtId="3" fontId="22" fillId="0" borderId="4" xfId="37" applyNumberFormat="1" applyFont="1" applyBorder="1" applyAlignment="1">
      <alignment horizontal="right"/>
    </xf>
    <xf numFmtId="172" fontId="23" fillId="0" borderId="0" xfId="36" applyNumberFormat="1" applyFont="1" applyBorder="1" applyAlignment="1">
      <alignment horizontal="right"/>
    </xf>
    <xf numFmtId="172" fontId="22" fillId="0" borderId="4" xfId="36" applyNumberFormat="1" applyFont="1" applyBorder="1" applyAlignment="1">
      <alignment horizontal="right"/>
    </xf>
    <xf numFmtId="0" fontId="23" fillId="0" borderId="0" xfId="36" applyFont="1" applyBorder="1"/>
    <xf numFmtId="0" fontId="22" fillId="0" borderId="4" xfId="36" applyFont="1" applyBorder="1"/>
    <xf numFmtId="0" fontId="23" fillId="0" borderId="0" xfId="48" applyFont="1"/>
    <xf numFmtId="0" fontId="22" fillId="0" borderId="4" xfId="48" applyFont="1" applyBorder="1"/>
    <xf numFmtId="172" fontId="23" fillId="0" borderId="0" xfId="40" applyNumberFormat="1" applyFont="1" applyAlignment="1">
      <alignment horizontal="right"/>
    </xf>
    <xf numFmtId="172" fontId="22" fillId="0" borderId="4" xfId="40" applyNumberFormat="1" applyFont="1" applyBorder="1" applyAlignment="1">
      <alignment horizontal="right"/>
    </xf>
    <xf numFmtId="165" fontId="23" fillId="0" borderId="0" xfId="0" applyNumberFormat="1" applyFont="1" applyBorder="1"/>
    <xf numFmtId="1" fontId="22" fillId="1" borderId="4" xfId="0" applyNumberFormat="1" applyFont="1" applyFill="1" applyBorder="1"/>
    <xf numFmtId="165" fontId="22" fillId="0" borderId="0" xfId="0" applyNumberFormat="1" applyFont="1" applyBorder="1"/>
    <xf numFmtId="166" fontId="22" fillId="1" borderId="4" xfId="0" applyNumberFormat="1" applyFont="1" applyFill="1" applyBorder="1" applyAlignment="1">
      <alignment horizontal="right"/>
    </xf>
    <xf numFmtId="165" fontId="22" fillId="0" borderId="4" xfId="0" applyNumberFormat="1" applyFont="1" applyBorder="1"/>
    <xf numFmtId="0" fontId="23" fillId="0" borderId="0" xfId="0" applyFont="1"/>
    <xf numFmtId="3" fontId="23" fillId="0" borderId="0" xfId="47" applyNumberFormat="1" applyFont="1" applyAlignment="1">
      <alignment horizontal="right"/>
    </xf>
    <xf numFmtId="3" fontId="23" fillId="0" borderId="0" xfId="47" applyNumberFormat="1" applyFont="1"/>
    <xf numFmtId="3" fontId="23" fillId="0" borderId="0" xfId="0" applyNumberFormat="1" applyFont="1"/>
    <xf numFmtId="166" fontId="23" fillId="0" borderId="0" xfId="0" applyNumberFormat="1" applyFont="1"/>
    <xf numFmtId="169" fontId="9" fillId="0" borderId="0" xfId="0" applyNumberFormat="1" applyFont="1" applyBorder="1"/>
    <xf numFmtId="0" fontId="23" fillId="0" borderId="0" xfId="47" applyFont="1"/>
    <xf numFmtId="3" fontId="23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0" xfId="37" applyNumberFormat="1" applyFont="1" applyAlignment="1">
      <alignment horizontal="right"/>
    </xf>
    <xf numFmtId="175" fontId="23" fillId="0" borderId="0" xfId="37" applyNumberFormat="1" applyFont="1" applyAlignment="1">
      <alignment horizontal="right"/>
    </xf>
    <xf numFmtId="175" fontId="23" fillId="0" borderId="1" xfId="37" applyNumberFormat="1" applyFont="1" applyBorder="1" applyAlignment="1">
      <alignment horizontal="right"/>
    </xf>
    <xf numFmtId="175" fontId="22" fillId="0" borderId="4" xfId="37" applyNumberFormat="1" applyFont="1" applyBorder="1" applyAlignment="1">
      <alignment horizontal="right"/>
    </xf>
    <xf numFmtId="0" fontId="23" fillId="0" borderId="0" xfId="48" applyFont="1" applyBorder="1"/>
    <xf numFmtId="3" fontId="23" fillId="0" borderId="0" xfId="0" applyNumberFormat="1" applyFont="1" applyBorder="1" applyAlignment="1">
      <alignment horizontal="right"/>
    </xf>
    <xf numFmtId="175" fontId="23" fillId="0" borderId="0" xfId="37" applyNumberFormat="1" applyFont="1" applyBorder="1" applyAlignment="1">
      <alignment horizontal="right"/>
    </xf>
    <xf numFmtId="3" fontId="23" fillId="0" borderId="0" xfId="37" applyNumberFormat="1" applyFont="1" applyBorder="1" applyAlignment="1">
      <alignment horizontal="right"/>
    </xf>
  </cellXfs>
  <cellStyles count="50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2 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0" xfId="14" xr:uid="{00000000-0005-0000-0000-00000E000000}"/>
    <cellStyle name="Normal 21" xfId="15" xr:uid="{00000000-0005-0000-0000-00000F000000}"/>
    <cellStyle name="Normal 22" xfId="16" xr:uid="{00000000-0005-0000-0000-000010000000}"/>
    <cellStyle name="Normal 23" xfId="17" xr:uid="{00000000-0005-0000-0000-000011000000}"/>
    <cellStyle name="Normal 24" xfId="18" xr:uid="{00000000-0005-0000-0000-000012000000}"/>
    <cellStyle name="Normal 27" xfId="19" xr:uid="{00000000-0005-0000-0000-000013000000}"/>
    <cellStyle name="Normal 3" xfId="20" xr:uid="{00000000-0005-0000-0000-000014000000}"/>
    <cellStyle name="Normal 3 2" xfId="21" xr:uid="{00000000-0005-0000-0000-000015000000}"/>
    <cellStyle name="Normal 3 3" xfId="22" xr:uid="{00000000-0005-0000-0000-000016000000}"/>
    <cellStyle name="Normal 30" xfId="23" xr:uid="{00000000-0005-0000-0000-000017000000}"/>
    <cellStyle name="Normal 34" xfId="24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6 2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8 2" xfId="32" xr:uid="{00000000-0005-0000-0000-000020000000}"/>
    <cellStyle name="Normal 9" xfId="33" xr:uid="{00000000-0005-0000-0000-000021000000}"/>
    <cellStyle name="Normal 9 2" xfId="34" xr:uid="{00000000-0005-0000-0000-000022000000}"/>
    <cellStyle name="Normal_ASKs" xfId="35" xr:uid="{00000000-0005-0000-0000-000023000000}"/>
    <cellStyle name="Normal_Book1" xfId="36" xr:uid="{00000000-0005-0000-0000-000024000000}"/>
    <cellStyle name="Normal_Book1 2" xfId="37" xr:uid="{00000000-0005-0000-0000-000025000000}"/>
    <cellStyle name="Normal_Book1 3" xfId="38" xr:uid="{00000000-0005-0000-0000-000026000000}"/>
    <cellStyle name="Normal_Book1_Flights" xfId="39" xr:uid="{00000000-0005-0000-0000-000027000000}"/>
    <cellStyle name="Normal_Book1_Passengers" xfId="40" xr:uid="{00000000-0005-0000-0000-000028000000}"/>
    <cellStyle name="Normal_Book1_PLF%" xfId="41" xr:uid="{00000000-0005-0000-0000-000029000000}"/>
    <cellStyle name="Normal_Book1_Seats" xfId="42" xr:uid="{00000000-0005-0000-0000-00002A000000}"/>
    <cellStyle name="Normal_Domestic_airlines_Aug_2004 sue" xfId="43" xr:uid="{00000000-0005-0000-0000-00002B000000}"/>
    <cellStyle name="Normal_Domestic_airlines_Aug_2004 sue 2" xfId="44" xr:uid="{00000000-0005-0000-0000-00002C000000}"/>
    <cellStyle name="Normal_Domestic_airlines_Aug_2004 sue_PLF%" xfId="45" xr:uid="{00000000-0005-0000-0000-00002D000000}"/>
    <cellStyle name="Normal_Domestic_airlines_Aug_2004 sue_Seats" xfId="46" xr:uid="{00000000-0005-0000-0000-00002E000000}"/>
    <cellStyle name="Normal_February 2007 workings" xfId="47" xr:uid="{00000000-0005-0000-0000-00002F000000}"/>
    <cellStyle name="Normal_Passengers" xfId="48" xr:uid="{00000000-0005-0000-0000-000030000000}"/>
    <cellStyle name="Percen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workbookViewId="0"/>
  </sheetViews>
  <sheetFormatPr defaultColWidth="8" defaultRowHeight="12.75"/>
  <cols>
    <col min="1" max="1" width="4.140625" style="128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133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67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158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7"/>
      <c r="B6" s="67"/>
      <c r="C6" s="68" t="s">
        <v>1</v>
      </c>
      <c r="D6" s="68"/>
      <c r="E6" s="68" t="s">
        <v>56</v>
      </c>
      <c r="F6" s="68"/>
      <c r="G6" s="125" t="s">
        <v>2</v>
      </c>
      <c r="H6" s="160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52"/>
      <c r="B7" s="152" t="s">
        <v>128</v>
      </c>
      <c r="C7" s="121" t="s">
        <v>129</v>
      </c>
      <c r="D7" s="121" t="s">
        <v>4</v>
      </c>
      <c r="E7" s="124" t="s">
        <v>57</v>
      </c>
      <c r="F7" s="121" t="s">
        <v>5</v>
      </c>
      <c r="G7" s="126" t="s">
        <v>6</v>
      </c>
      <c r="H7" s="159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17"/>
      <c r="B8" s="117"/>
      <c r="C8" s="122"/>
      <c r="D8" s="123"/>
      <c r="E8" s="123"/>
      <c r="F8" s="123" t="s">
        <v>9</v>
      </c>
      <c r="G8" s="127" t="s">
        <v>10</v>
      </c>
      <c r="H8" s="158"/>
      <c r="I8" s="49"/>
      <c r="J8" s="2"/>
      <c r="K8" s="52"/>
      <c r="L8" s="30"/>
      <c r="M8" s="52"/>
      <c r="N8" s="52"/>
      <c r="O8" s="31"/>
    </row>
    <row r="9" spans="1:15" ht="11.25" customHeight="1">
      <c r="A9" s="128" t="s">
        <v>74</v>
      </c>
      <c r="B9" s="119" t="str">
        <f>Passengers!B4</f>
        <v>Melbourne - Sydney</v>
      </c>
      <c r="C9" s="217">
        <f>Passengers!D4</f>
        <v>7624605</v>
      </c>
      <c r="D9" s="194">
        <f>RPKs!D4</f>
        <v>5403497202</v>
      </c>
      <c r="E9" s="217">
        <f>Seats!D4</f>
        <v>9304053</v>
      </c>
      <c r="F9" s="194">
        <f>ASKs!D4</f>
        <v>6592193481</v>
      </c>
      <c r="G9" s="205">
        <f>'PLF%'!D4</f>
        <v>81.968122106457329</v>
      </c>
      <c r="H9" s="194">
        <f>Flights!D4</f>
        <v>53921</v>
      </c>
      <c r="I9" s="49"/>
      <c r="J9" s="49"/>
      <c r="K9" s="52"/>
      <c r="L9" s="30"/>
      <c r="M9" s="49"/>
      <c r="N9" s="49"/>
      <c r="O9" s="49"/>
    </row>
    <row r="10" spans="1:15">
      <c r="A10" s="128" t="s">
        <v>75</v>
      </c>
      <c r="B10" s="119" t="str">
        <f>Passengers!B5</f>
        <v>Brisbane - Sydney</v>
      </c>
      <c r="C10" s="217">
        <f>Passengers!D5</f>
        <v>4250632</v>
      </c>
      <c r="D10" s="194">
        <f>RPKs!D5</f>
        <v>3200725896</v>
      </c>
      <c r="E10" s="217">
        <f>Seats!D5</f>
        <v>5246535</v>
      </c>
      <c r="F10" s="194">
        <f>ASKs!D5</f>
        <v>3950640855</v>
      </c>
      <c r="G10" s="205">
        <f>'PLF%'!D5</f>
        <v>81.01789085558373</v>
      </c>
      <c r="H10" s="194">
        <f>Flights!D5</f>
        <v>32233</v>
      </c>
      <c r="I10" s="2"/>
      <c r="J10" s="2"/>
      <c r="K10" s="52"/>
      <c r="L10" s="30"/>
      <c r="M10" s="49"/>
      <c r="N10" s="49"/>
      <c r="O10" s="49"/>
    </row>
    <row r="11" spans="1:15">
      <c r="A11" s="128" t="s">
        <v>77</v>
      </c>
      <c r="B11" s="119" t="str">
        <f>Passengers!B6</f>
        <v>Brisbane - Melbourne</v>
      </c>
      <c r="C11" s="217">
        <f>Passengers!D6</f>
        <v>3311847</v>
      </c>
      <c r="D11" s="194">
        <f>RPKs!D6</f>
        <v>4573660707</v>
      </c>
      <c r="E11" s="217">
        <f>Seats!D6</f>
        <v>4020333</v>
      </c>
      <c r="F11" s="194">
        <f>ASKs!D6</f>
        <v>5552079873</v>
      </c>
      <c r="G11" s="205">
        <f>'PLF%'!D6</f>
        <v>82.37742992931183</v>
      </c>
      <c r="H11" s="194">
        <f>Flights!D6</f>
        <v>24355</v>
      </c>
      <c r="I11" s="50"/>
      <c r="J11" s="2"/>
      <c r="K11" s="52"/>
      <c r="L11" s="30"/>
      <c r="M11" s="49"/>
      <c r="N11" s="49"/>
      <c r="O11" s="49"/>
    </row>
    <row r="12" spans="1:15">
      <c r="A12" s="128" t="s">
        <v>78</v>
      </c>
      <c r="B12" s="119" t="str">
        <f>Passengers!B7</f>
        <v>Gold Coast - Sydney</v>
      </c>
      <c r="C12" s="217">
        <f>Passengers!D7</f>
        <v>2436619</v>
      </c>
      <c r="D12" s="194">
        <f>RPKs!D7</f>
        <v>1656900920</v>
      </c>
      <c r="E12" s="217">
        <f>Seats!D7</f>
        <v>2851098</v>
      </c>
      <c r="F12" s="194">
        <f>ASKs!D7</f>
        <v>1938746640</v>
      </c>
      <c r="G12" s="205">
        <f>'PLF%'!D7</f>
        <v>85.46247796462977</v>
      </c>
      <c r="H12" s="194">
        <f>Flights!D7</f>
        <v>16395</v>
      </c>
      <c r="I12" s="50"/>
      <c r="J12" s="2"/>
      <c r="K12" s="52"/>
      <c r="L12" s="30"/>
      <c r="M12" s="49"/>
      <c r="N12" s="49"/>
      <c r="O12" s="49"/>
    </row>
    <row r="13" spans="1:15">
      <c r="A13" s="128" t="s">
        <v>79</v>
      </c>
      <c r="B13" s="119" t="str">
        <f>Passengers!B8</f>
        <v>Adelaide - Melbourne</v>
      </c>
      <c r="C13" s="217">
        <f>Passengers!D8</f>
        <v>2283969</v>
      </c>
      <c r="D13" s="194">
        <f>RPKs!D8</f>
        <v>1468592067</v>
      </c>
      <c r="E13" s="217">
        <f>Seats!D8</f>
        <v>2789637</v>
      </c>
      <c r="F13" s="194">
        <f>ASKs!D8</f>
        <v>1793736591</v>
      </c>
      <c r="G13" s="205">
        <f>'PLF%'!D8</f>
        <v>81.873340509894305</v>
      </c>
      <c r="H13" s="194">
        <f>Flights!D8</f>
        <v>17150</v>
      </c>
      <c r="I13" s="50"/>
      <c r="J13" s="2"/>
      <c r="K13" s="49"/>
      <c r="L13" s="30"/>
      <c r="M13" s="49"/>
      <c r="N13" s="49"/>
      <c r="O13" s="49"/>
    </row>
    <row r="14" spans="1:15">
      <c r="A14" s="128" t="s">
        <v>80</v>
      </c>
      <c r="B14" s="119" t="str">
        <f>Passengers!B9</f>
        <v>Gold Coast - Melbourne</v>
      </c>
      <c r="C14" s="217">
        <f>Passengers!D9</f>
        <v>2219657</v>
      </c>
      <c r="D14" s="194">
        <f>RPKs!D9</f>
        <v>2957898603</v>
      </c>
      <c r="E14" s="217">
        <f>Seats!D9</f>
        <v>2493901</v>
      </c>
      <c r="F14" s="194">
        <f>ASKs!D9</f>
        <v>3323352316</v>
      </c>
      <c r="G14" s="205">
        <f>'PLF%'!D9</f>
        <v>89.003461617940602</v>
      </c>
      <c r="H14" s="194">
        <f>Flights!D9</f>
        <v>13505</v>
      </c>
      <c r="I14" s="51"/>
      <c r="J14" s="2"/>
      <c r="K14" s="49"/>
      <c r="L14" s="30"/>
      <c r="M14" s="49"/>
      <c r="N14" s="49"/>
      <c r="O14" s="49"/>
    </row>
    <row r="15" spans="1:15">
      <c r="A15" s="128" t="s">
        <v>81</v>
      </c>
      <c r="B15" s="119" t="str">
        <f>Passengers!B10</f>
        <v>Melbourne - Perth</v>
      </c>
      <c r="C15" s="217">
        <f>Passengers!D10</f>
        <v>1915808</v>
      </c>
      <c r="D15" s="194">
        <f>RPKs!D10</f>
        <v>5184176448</v>
      </c>
      <c r="E15" s="217">
        <f>Seats!D10</f>
        <v>2300150</v>
      </c>
      <c r="F15" s="194">
        <f>ASKs!D10</f>
        <v>6224205900</v>
      </c>
      <c r="G15" s="205">
        <f>'PLF%'!D10</f>
        <v>83.290568006434356</v>
      </c>
      <c r="H15" s="194">
        <f>Flights!D10</f>
        <v>12817</v>
      </c>
      <c r="I15" s="51"/>
      <c r="J15" s="2"/>
      <c r="K15" s="49"/>
      <c r="L15" s="30"/>
      <c r="M15" s="49"/>
      <c r="N15" s="49"/>
      <c r="O15" s="49"/>
    </row>
    <row r="16" spans="1:15">
      <c r="A16" s="128" t="s">
        <v>82</v>
      </c>
      <c r="B16" s="119" t="str">
        <f>Passengers!B11</f>
        <v>Adelaide - Sydney</v>
      </c>
      <c r="C16" s="217">
        <f>Passengers!D11</f>
        <v>1743231</v>
      </c>
      <c r="D16" s="194">
        <f>RPKs!D11</f>
        <v>2034350577</v>
      </c>
      <c r="E16" s="217">
        <f>Seats!D11</f>
        <v>2118980</v>
      </c>
      <c r="F16" s="194">
        <f>ASKs!D11</f>
        <v>2472849660</v>
      </c>
      <c r="G16" s="205">
        <f>'PLF%'!D11</f>
        <v>82.267458871721303</v>
      </c>
      <c r="H16" s="194">
        <f>Flights!D11</f>
        <v>12957</v>
      </c>
      <c r="I16" s="51"/>
      <c r="J16" s="2"/>
      <c r="K16" s="49"/>
      <c r="L16" s="30"/>
      <c r="M16" s="49"/>
      <c r="N16" s="49"/>
      <c r="O16" s="49"/>
    </row>
    <row r="17" spans="1:15">
      <c r="A17" s="128" t="s">
        <v>76</v>
      </c>
      <c r="B17" s="119" t="str">
        <f>Passengers!B12</f>
        <v>Perth - Sydney</v>
      </c>
      <c r="C17" s="217">
        <f>Passengers!D12</f>
        <v>1586826</v>
      </c>
      <c r="D17" s="194">
        <f>RPKs!D12</f>
        <v>5211136584</v>
      </c>
      <c r="E17" s="217">
        <f>Seats!D12</f>
        <v>1883247</v>
      </c>
      <c r="F17" s="194">
        <f>ASKs!D12</f>
        <v>6184583148</v>
      </c>
      <c r="G17" s="205">
        <f>'PLF%'!D12</f>
        <v>84.260110330721361</v>
      </c>
      <c r="H17" s="194">
        <f>Flights!D12</f>
        <v>9737</v>
      </c>
      <c r="I17" s="50"/>
      <c r="J17" s="2"/>
      <c r="K17" s="49"/>
      <c r="L17" s="30"/>
      <c r="M17" s="49"/>
      <c r="N17" s="49"/>
      <c r="O17" s="49"/>
    </row>
    <row r="18" spans="1:15">
      <c r="A18" s="128" t="s">
        <v>83</v>
      </c>
      <c r="B18" s="119" t="str">
        <f>Passengers!B13</f>
        <v>Hobart - Melbourne</v>
      </c>
      <c r="C18" s="217">
        <f>Passengers!D13</f>
        <v>1294759</v>
      </c>
      <c r="D18" s="194">
        <f>RPKs!D13</f>
        <v>800161062</v>
      </c>
      <c r="E18" s="217">
        <f>Seats!D13</f>
        <v>1589517</v>
      </c>
      <c r="F18" s="194">
        <f>ASKs!D13</f>
        <v>982321506</v>
      </c>
      <c r="G18" s="205">
        <f>'PLF%'!D13</f>
        <v>81.45612786777366</v>
      </c>
      <c r="H18" s="194">
        <f>Flights!D13</f>
        <v>9268</v>
      </c>
      <c r="I18" s="50"/>
      <c r="J18" s="2"/>
      <c r="K18" s="49"/>
      <c r="L18" s="30"/>
      <c r="M18" s="49"/>
      <c r="N18" s="49"/>
      <c r="O18" s="49"/>
    </row>
    <row r="19" spans="1:15">
      <c r="A19" s="128" t="s">
        <v>84</v>
      </c>
      <c r="B19" s="119" t="str">
        <f>Passengers!B14</f>
        <v>Brisbane - Cairns</v>
      </c>
      <c r="C19" s="217">
        <f>Passengers!D14</f>
        <v>1243795</v>
      </c>
      <c r="D19" s="194">
        <f>RPKs!D14</f>
        <v>1730118845</v>
      </c>
      <c r="E19" s="217">
        <f>Seats!D14</f>
        <v>1415305</v>
      </c>
      <c r="F19" s="194">
        <f>ASKs!D14</f>
        <v>1968689255</v>
      </c>
      <c r="G19" s="205">
        <f>'PLF%'!D14</f>
        <v>87.881764001398992</v>
      </c>
      <c r="H19" s="194">
        <f>Flights!D14</f>
        <v>9555</v>
      </c>
      <c r="I19" s="50"/>
      <c r="J19" s="2"/>
      <c r="K19" s="49"/>
      <c r="L19" s="30"/>
      <c r="M19" s="49"/>
      <c r="N19" s="49"/>
      <c r="O19" s="49"/>
    </row>
    <row r="20" spans="1:15">
      <c r="A20" s="128" t="s">
        <v>85</v>
      </c>
      <c r="B20" s="119" t="str">
        <f>Passengers!B15</f>
        <v>Brisbane - Perth</v>
      </c>
      <c r="C20" s="217">
        <f>Passengers!D15</f>
        <v>1009404</v>
      </c>
      <c r="D20" s="194">
        <f>RPKs!D15</f>
        <v>3648995460</v>
      </c>
      <c r="E20" s="217">
        <f>Seats!D15</f>
        <v>1190597</v>
      </c>
      <c r="F20" s="194">
        <f>ASKs!D15</f>
        <v>4304008155</v>
      </c>
      <c r="G20" s="205">
        <f>'PLF%'!D15</f>
        <v>84.781332390389025</v>
      </c>
      <c r="H20" s="194">
        <f>Flights!D15</f>
        <v>6902</v>
      </c>
      <c r="I20" s="50"/>
      <c r="J20" s="2"/>
      <c r="K20" s="49"/>
      <c r="L20" s="30"/>
      <c r="M20" s="49"/>
      <c r="N20" s="49"/>
      <c r="O20" s="49"/>
    </row>
    <row r="21" spans="1:15">
      <c r="A21" s="128" t="s">
        <v>86</v>
      </c>
      <c r="B21" s="119" t="str">
        <f>Passengers!B16</f>
        <v>Canberra - Melbourne</v>
      </c>
      <c r="C21" s="217">
        <f>Passengers!D16</f>
        <v>997380</v>
      </c>
      <c r="D21" s="194">
        <f>RPKs!D16</f>
        <v>468768600</v>
      </c>
      <c r="E21" s="217">
        <f>Seats!D16</f>
        <v>1402395</v>
      </c>
      <c r="F21" s="194">
        <f>ASKs!D16</f>
        <v>659125650</v>
      </c>
      <c r="G21" s="205">
        <f>'PLF%'!D16</f>
        <v>71.119762976907367</v>
      </c>
      <c r="H21" s="194">
        <f>Flights!D16</f>
        <v>10128</v>
      </c>
      <c r="I21" s="50"/>
      <c r="J21" s="2"/>
      <c r="K21" s="49"/>
      <c r="L21" s="30"/>
      <c r="M21" s="49"/>
      <c r="N21" s="49"/>
      <c r="O21" s="49"/>
    </row>
    <row r="22" spans="1:15">
      <c r="A22" s="128" t="s">
        <v>87</v>
      </c>
      <c r="B22" s="119" t="str">
        <f>Passengers!B17</f>
        <v>Cairns - Sydney</v>
      </c>
      <c r="C22" s="217">
        <f>Passengers!D17</f>
        <v>879522</v>
      </c>
      <c r="D22" s="194">
        <f>RPKs!D17</f>
        <v>1733537862</v>
      </c>
      <c r="E22" s="217">
        <f>Seats!D17</f>
        <v>998776</v>
      </c>
      <c r="F22" s="194">
        <f>ASKs!D17</f>
        <v>1968587496</v>
      </c>
      <c r="G22" s="205">
        <f>'PLF%'!D17</f>
        <v>88.059985422156714</v>
      </c>
      <c r="H22" s="194">
        <f>Flights!D17</f>
        <v>5175</v>
      </c>
      <c r="I22" s="50"/>
      <c r="J22" s="2"/>
      <c r="K22" s="49"/>
      <c r="L22" s="30"/>
      <c r="M22" s="49"/>
      <c r="N22" s="49"/>
      <c r="O22" s="49"/>
    </row>
    <row r="23" spans="1:15">
      <c r="A23" s="128" t="s">
        <v>88</v>
      </c>
      <c r="B23" s="119" t="str">
        <f>Passengers!B18</f>
        <v>Brisbane - Townsville</v>
      </c>
      <c r="C23" s="217">
        <f>Passengers!D18</f>
        <v>872790</v>
      </c>
      <c r="D23" s="194">
        <f>RPKs!D18</f>
        <v>970542480</v>
      </c>
      <c r="E23" s="217">
        <f>Seats!D18</f>
        <v>1086813</v>
      </c>
      <c r="F23" s="194">
        <f>ASKs!D18</f>
        <v>1208536056</v>
      </c>
      <c r="G23" s="205">
        <f>'PLF%'!D18</f>
        <v>80.307283773749489</v>
      </c>
      <c r="H23" s="194">
        <f>Flights!D18</f>
        <v>7967</v>
      </c>
      <c r="I23" s="51"/>
      <c r="J23" s="2"/>
      <c r="K23" s="49"/>
      <c r="L23" s="30"/>
      <c r="M23" s="49"/>
      <c r="N23" s="49"/>
      <c r="O23" s="49"/>
    </row>
    <row r="24" spans="1:15">
      <c r="A24" s="128" t="s">
        <v>89</v>
      </c>
      <c r="B24" s="119" t="str">
        <f>Passengers!B19</f>
        <v>Adelaide - Brisbane</v>
      </c>
      <c r="C24" s="217">
        <f>Passengers!D19</f>
        <v>819184</v>
      </c>
      <c r="D24" s="194">
        <f>RPKs!D19</f>
        <v>1328716448</v>
      </c>
      <c r="E24" s="217">
        <f>Seats!D19</f>
        <v>1005959</v>
      </c>
      <c r="F24" s="194">
        <f>ASKs!D19</f>
        <v>1631665498</v>
      </c>
      <c r="G24" s="205">
        <f>'PLF%'!D19</f>
        <v>81.433139919221361</v>
      </c>
      <c r="H24" s="194">
        <f>Flights!D19</f>
        <v>8380</v>
      </c>
      <c r="I24" s="50"/>
      <c r="J24" s="2"/>
      <c r="K24" s="49"/>
      <c r="L24" s="30"/>
      <c r="M24" s="49"/>
      <c r="N24" s="49"/>
      <c r="O24" s="49"/>
    </row>
    <row r="25" spans="1:15">
      <c r="A25" s="128" t="s">
        <v>90</v>
      </c>
      <c r="B25" s="119" t="str">
        <f>Passengers!B20</f>
        <v>Launceston - Melbourne</v>
      </c>
      <c r="C25" s="217">
        <f>Passengers!D20</f>
        <v>814950</v>
      </c>
      <c r="D25" s="194">
        <f>RPKs!D20</f>
        <v>387916200</v>
      </c>
      <c r="E25" s="217">
        <f>Seats!D20</f>
        <v>1036313</v>
      </c>
      <c r="F25" s="194">
        <f>ASKs!D20</f>
        <v>493284988</v>
      </c>
      <c r="G25" s="205">
        <f>'PLF%'!D20</f>
        <v>78.639368607746889</v>
      </c>
      <c r="H25" s="194">
        <f>Flights!D20</f>
        <v>8803</v>
      </c>
      <c r="I25" s="50"/>
      <c r="J25" s="2"/>
      <c r="K25" s="49"/>
      <c r="L25" s="30"/>
      <c r="M25" s="49"/>
      <c r="N25" s="49"/>
      <c r="O25" s="49"/>
    </row>
    <row r="26" spans="1:15">
      <c r="A26" s="128" t="s">
        <v>91</v>
      </c>
      <c r="B26" s="119" t="str">
        <f>Passengers!B21</f>
        <v>Cairns - Melbourne</v>
      </c>
      <c r="C26" s="217">
        <f>Passengers!D21</f>
        <v>810973</v>
      </c>
      <c r="D26" s="194">
        <f>RPKs!D21</f>
        <v>1874158603</v>
      </c>
      <c r="E26" s="217">
        <f>Seats!D21</f>
        <v>924725</v>
      </c>
      <c r="F26" s="194">
        <f>ASKs!D21</f>
        <v>2137039475</v>
      </c>
      <c r="G26" s="205">
        <f>'PLF%'!D21</f>
        <v>87.69882938170808</v>
      </c>
      <c r="H26" s="194">
        <f>Flights!D21</f>
        <v>4755</v>
      </c>
      <c r="I26" s="50"/>
      <c r="J26" s="2"/>
      <c r="K26" s="49"/>
      <c r="L26" s="30"/>
      <c r="M26" s="49"/>
      <c r="N26" s="49"/>
      <c r="O26" s="49"/>
    </row>
    <row r="27" spans="1:15">
      <c r="A27" s="128" t="s">
        <v>92</v>
      </c>
      <c r="B27" s="119" t="str">
        <f>Passengers!B22</f>
        <v>Sunshine Coast - Sydney</v>
      </c>
      <c r="C27" s="217">
        <f>Passengers!D22</f>
        <v>756821</v>
      </c>
      <c r="D27" s="194">
        <f>RPKs!D22</f>
        <v>633459177</v>
      </c>
      <c r="E27" s="217">
        <f>Seats!D22</f>
        <v>943526</v>
      </c>
      <c r="F27" s="194">
        <f>ASKs!D22</f>
        <v>789731262</v>
      </c>
      <c r="G27" s="205">
        <f>'PLF%'!D22</f>
        <v>80.2119920383752</v>
      </c>
      <c r="H27" s="194">
        <f>Flights!D22</f>
        <v>5385</v>
      </c>
      <c r="I27" s="50"/>
      <c r="J27" s="2"/>
      <c r="K27" s="49"/>
      <c r="L27" s="30"/>
      <c r="M27" s="49"/>
      <c r="N27" s="49"/>
      <c r="O27" s="49"/>
    </row>
    <row r="28" spans="1:15">
      <c r="A28" s="128" t="s">
        <v>93</v>
      </c>
      <c r="B28" s="119" t="str">
        <f>Passengers!B23</f>
        <v>Melbourne - Sunshine Coast</v>
      </c>
      <c r="C28" s="217">
        <f>Passengers!D23</f>
        <v>747837</v>
      </c>
      <c r="D28" s="194">
        <f>RPKs!D23</f>
        <v>1041952394</v>
      </c>
      <c r="E28" s="217">
        <f>Seats!D23</f>
        <v>881604</v>
      </c>
      <c r="F28" s="194">
        <f>ASKs!D23</f>
        <v>1224246190</v>
      </c>
      <c r="G28" s="205">
        <f>'PLF%'!D23</f>
        <v>85.109710980599417</v>
      </c>
      <c r="H28" s="194">
        <f>Flights!D23</f>
        <v>4797</v>
      </c>
      <c r="I28" s="50"/>
      <c r="J28" s="2"/>
      <c r="K28" s="49"/>
      <c r="L28" s="30"/>
      <c r="M28" s="49"/>
      <c r="N28" s="49"/>
      <c r="O28" s="49"/>
    </row>
    <row r="29" spans="1:15">
      <c r="A29" s="128" t="s">
        <v>94</v>
      </c>
      <c r="B29" s="119" t="str">
        <f>Passengers!B24</f>
        <v>Hobart - Sydney</v>
      </c>
      <c r="C29" s="217">
        <f>Passengers!D24</f>
        <v>734904</v>
      </c>
      <c r="D29" s="194">
        <f>RPKs!D24</f>
        <v>763565256</v>
      </c>
      <c r="E29" s="217">
        <f>Seats!D24</f>
        <v>924826</v>
      </c>
      <c r="F29" s="194">
        <f>ASKs!D24</f>
        <v>960894214</v>
      </c>
      <c r="G29" s="205">
        <f>'PLF%'!D24</f>
        <v>79.464028909221838</v>
      </c>
      <c r="H29" s="194">
        <f>Flights!D24</f>
        <v>5683</v>
      </c>
      <c r="I29" s="50"/>
      <c r="J29" s="2"/>
      <c r="K29" s="49"/>
      <c r="L29" s="30"/>
      <c r="M29" s="49"/>
      <c r="N29" s="49"/>
      <c r="O29" s="49"/>
    </row>
    <row r="30" spans="1:15">
      <c r="A30" s="128" t="s">
        <v>95</v>
      </c>
      <c r="B30" s="119" t="str">
        <f>Passengers!B25</f>
        <v>Brisbane - Mackay</v>
      </c>
      <c r="C30" s="217">
        <f>Passengers!D25</f>
        <v>728367</v>
      </c>
      <c r="D30" s="194">
        <f>RPKs!D25</f>
        <v>580508499</v>
      </c>
      <c r="E30" s="217">
        <f>Seats!D25</f>
        <v>947052</v>
      </c>
      <c r="F30" s="194">
        <f>ASKs!D25</f>
        <v>754800444</v>
      </c>
      <c r="G30" s="205">
        <f>'PLF%'!D25</f>
        <v>76.908870896212662</v>
      </c>
      <c r="H30" s="194">
        <f>Flights!D25</f>
        <v>7384</v>
      </c>
      <c r="I30" s="50"/>
      <c r="J30" s="2"/>
      <c r="K30" s="52"/>
      <c r="L30" s="30"/>
      <c r="M30" s="49"/>
      <c r="N30" s="49"/>
      <c r="O30" s="49"/>
    </row>
    <row r="31" spans="1:15">
      <c r="A31" s="128" t="s">
        <v>96</v>
      </c>
      <c r="B31" s="119" t="str">
        <f>Passengers!B26</f>
        <v>Adelaide - Perth</v>
      </c>
      <c r="C31" s="217">
        <f>Passengers!D26</f>
        <v>654135</v>
      </c>
      <c r="D31" s="194">
        <f>RPKs!D26</f>
        <v>1386766200</v>
      </c>
      <c r="E31" s="217">
        <f>Seats!D26</f>
        <v>778767</v>
      </c>
      <c r="F31" s="194">
        <f>ASKs!D26</f>
        <v>1650986040</v>
      </c>
      <c r="G31" s="205">
        <f>'PLF%'!D26</f>
        <v>83.996240210486576</v>
      </c>
      <c r="H31" s="194">
        <f>Flights!D26</f>
        <v>4446</v>
      </c>
      <c r="I31" s="89"/>
      <c r="J31" s="2"/>
      <c r="K31" s="52"/>
      <c r="L31" s="30"/>
      <c r="M31" s="49"/>
      <c r="N31" s="49"/>
      <c r="O31" s="49"/>
    </row>
    <row r="32" spans="1:15">
      <c r="A32" s="128" t="s">
        <v>97</v>
      </c>
      <c r="B32" s="119" t="str">
        <f>Passengers!B27</f>
        <v>Brisbane - Canberra</v>
      </c>
      <c r="C32" s="217">
        <f>Passengers!D27</f>
        <v>630425</v>
      </c>
      <c r="D32" s="194">
        <f>RPKs!D27</f>
        <v>602686300</v>
      </c>
      <c r="E32" s="217">
        <f>Seats!D27</f>
        <v>896115</v>
      </c>
      <c r="F32" s="194">
        <f>ASKs!D27</f>
        <v>856685940</v>
      </c>
      <c r="G32" s="205">
        <f>'PLF%'!D27</f>
        <v>70.350903622860912</v>
      </c>
      <c r="H32" s="194">
        <f>Flights!D27</f>
        <v>6982</v>
      </c>
      <c r="I32" s="89"/>
      <c r="J32" s="2"/>
      <c r="K32" s="52"/>
      <c r="L32" s="30"/>
      <c r="M32" s="49"/>
      <c r="N32" s="49"/>
      <c r="O32" s="49"/>
    </row>
    <row r="33" spans="1:15">
      <c r="A33" s="128" t="s">
        <v>98</v>
      </c>
      <c r="B33" s="119" t="str">
        <f>Passengers!B28</f>
        <v>Canberra - Sydney</v>
      </c>
      <c r="C33" s="217">
        <f>Passengers!D28</f>
        <v>602561</v>
      </c>
      <c r="D33" s="194">
        <f>RPKs!D28</f>
        <v>142204396</v>
      </c>
      <c r="E33" s="217">
        <f>Seats!D28</f>
        <v>917054</v>
      </c>
      <c r="F33" s="194">
        <f>ASKs!D28</f>
        <v>216424744</v>
      </c>
      <c r="G33" s="205">
        <f>'PLF%'!D28</f>
        <v>65.706163432033449</v>
      </c>
      <c r="H33" s="194">
        <f>Flights!D28</f>
        <v>14954</v>
      </c>
      <c r="I33" s="89"/>
      <c r="J33" s="2"/>
      <c r="K33" s="52"/>
      <c r="L33" s="30"/>
      <c r="M33" s="49"/>
      <c r="N33" s="49"/>
      <c r="O33" s="49"/>
    </row>
    <row r="34" spans="1:15">
      <c r="A34" s="128" t="s">
        <v>99</v>
      </c>
      <c r="B34" s="119" t="str">
        <f>Passengers!B29</f>
        <v>Karratha - Perth</v>
      </c>
      <c r="C34" s="217">
        <f>Passengers!D29</f>
        <v>543713</v>
      </c>
      <c r="D34" s="194">
        <f>RPKs!D29</f>
        <v>679641250</v>
      </c>
      <c r="E34" s="217">
        <f>Seats!D29</f>
        <v>775330</v>
      </c>
      <c r="F34" s="194">
        <f>ASKs!D29</f>
        <v>969162500</v>
      </c>
      <c r="G34" s="205">
        <f>'PLF%'!D29</f>
        <v>70.126655746585314</v>
      </c>
      <c r="H34" s="194">
        <f>Flights!D29</f>
        <v>4706</v>
      </c>
      <c r="I34" s="89"/>
      <c r="J34" s="2"/>
      <c r="K34" s="52"/>
      <c r="L34" s="30"/>
      <c r="M34" s="49"/>
      <c r="N34" s="49"/>
      <c r="O34" s="49"/>
    </row>
    <row r="35" spans="1:15">
      <c r="A35" s="128" t="s">
        <v>100</v>
      </c>
      <c r="B35" s="119" t="str">
        <f>Passengers!B30</f>
        <v>Ballina - Sydney</v>
      </c>
      <c r="C35" s="217">
        <f>Passengers!D30</f>
        <v>534646</v>
      </c>
      <c r="D35" s="194">
        <f>RPKs!D30</f>
        <v>327203352</v>
      </c>
      <c r="E35" s="217">
        <f>Seats!D30</f>
        <v>666794</v>
      </c>
      <c r="F35" s="194">
        <f>ASKs!D30</f>
        <v>408077928</v>
      </c>
      <c r="G35" s="205">
        <f>'PLF%'!D30</f>
        <v>80.181585317204423</v>
      </c>
      <c r="H35" s="194">
        <f>Flights!D30</f>
        <v>4852</v>
      </c>
      <c r="I35" s="89"/>
      <c r="J35" s="2"/>
      <c r="K35" s="49"/>
      <c r="L35" s="30"/>
      <c r="M35" s="49"/>
      <c r="N35" s="49"/>
      <c r="O35" s="49"/>
    </row>
    <row r="36" spans="1:15">
      <c r="A36" s="128" t="s">
        <v>101</v>
      </c>
      <c r="B36" s="119" t="str">
        <f>Passengers!B31</f>
        <v>Brisbane - Rockhampton</v>
      </c>
      <c r="C36" s="217">
        <f>Passengers!D31</f>
        <v>509535</v>
      </c>
      <c r="D36" s="194">
        <f>RPKs!D31</f>
        <v>263939130</v>
      </c>
      <c r="E36" s="217">
        <f>Seats!D31</f>
        <v>669058</v>
      </c>
      <c r="F36" s="194">
        <f>ASKs!D31</f>
        <v>346572044</v>
      </c>
      <c r="G36" s="205">
        <f>'PLF%'!D31</f>
        <v>76.157074573504829</v>
      </c>
      <c r="H36" s="194">
        <f>Flights!D31</f>
        <v>7773</v>
      </c>
      <c r="I36" s="89"/>
      <c r="J36" s="2"/>
      <c r="K36" s="49"/>
      <c r="L36" s="30"/>
      <c r="M36" s="49"/>
      <c r="N36" s="49"/>
      <c r="O36" s="49"/>
    </row>
    <row r="37" spans="1:15">
      <c r="A37" s="128" t="s">
        <v>102</v>
      </c>
      <c r="B37" s="119" t="str">
        <f>Passengers!B32</f>
        <v>Brisbane - Newcastle</v>
      </c>
      <c r="C37" s="217">
        <f>Passengers!D32</f>
        <v>499790</v>
      </c>
      <c r="D37" s="194">
        <f>RPKs!D32</f>
        <v>306871060</v>
      </c>
      <c r="E37" s="217">
        <f>Seats!D32</f>
        <v>687198</v>
      </c>
      <c r="F37" s="194">
        <f>ASKs!D32</f>
        <v>421939572</v>
      </c>
      <c r="G37" s="205">
        <f>'PLF%'!D32</f>
        <v>72.728674996143766</v>
      </c>
      <c r="H37" s="194">
        <f>Flights!D32</f>
        <v>6134</v>
      </c>
      <c r="I37" s="89"/>
      <c r="J37" s="2"/>
      <c r="K37" s="49"/>
      <c r="L37" s="30"/>
      <c r="M37" s="49"/>
      <c r="N37" s="49"/>
      <c r="O37" s="49"/>
    </row>
    <row r="38" spans="1:15">
      <c r="A38" s="128" t="s">
        <v>103</v>
      </c>
      <c r="B38" s="119" t="str">
        <f>Passengers!B33</f>
        <v>Perth - Port Hedland</v>
      </c>
      <c r="C38" s="217">
        <f>Passengers!D33</f>
        <v>479409</v>
      </c>
      <c r="D38" s="194">
        <f>RPKs!D33</f>
        <v>628984608</v>
      </c>
      <c r="E38" s="217">
        <f>Seats!D33</f>
        <v>695450</v>
      </c>
      <c r="F38" s="194">
        <f>ASKs!D33</f>
        <v>912430400</v>
      </c>
      <c r="G38" s="205">
        <f>'PLF%'!D33</f>
        <v>68.935078007045803</v>
      </c>
      <c r="H38" s="194">
        <f>Flights!D33</f>
        <v>4372</v>
      </c>
      <c r="I38" s="89"/>
      <c r="J38" s="2"/>
      <c r="K38" s="49"/>
      <c r="L38" s="30"/>
      <c r="M38" s="49"/>
      <c r="N38" s="49"/>
      <c r="O38" s="49"/>
    </row>
    <row r="39" spans="1:15">
      <c r="A39" s="128" t="s">
        <v>104</v>
      </c>
      <c r="B39" s="119" t="str">
        <f>Passengers!B34</f>
        <v>Melbourne - Newcastle</v>
      </c>
      <c r="C39" s="217">
        <f>Passengers!D34</f>
        <v>421279</v>
      </c>
      <c r="D39" s="194">
        <f>RPKs!D34</f>
        <v>352189244</v>
      </c>
      <c r="E39" s="217">
        <f>Seats!D34</f>
        <v>534266</v>
      </c>
      <c r="F39" s="194">
        <f>ASKs!D34</f>
        <v>446646376</v>
      </c>
      <c r="G39" s="205">
        <f>'PLF%'!D34</f>
        <v>78.851920204542296</v>
      </c>
      <c r="H39" s="194">
        <f>Flights!D34</f>
        <v>3414</v>
      </c>
      <c r="I39" s="89"/>
      <c r="J39" s="2"/>
      <c r="K39" s="49"/>
      <c r="L39" s="30"/>
      <c r="M39" s="49"/>
      <c r="N39" s="49"/>
      <c r="O39" s="49"/>
    </row>
    <row r="40" spans="1:15">
      <c r="A40" s="128" t="s">
        <v>105</v>
      </c>
      <c r="B40" s="119" t="str">
        <f>Passengers!B35</f>
        <v>Newman - Perth</v>
      </c>
      <c r="C40" s="217">
        <f>Passengers!D35</f>
        <v>371153</v>
      </c>
      <c r="D40" s="194">
        <f>RPKs!D35</f>
        <v>378204907</v>
      </c>
      <c r="E40" s="217">
        <f>Seats!D35</f>
        <v>629714</v>
      </c>
      <c r="F40" s="194">
        <f>ASKs!D35</f>
        <v>641678566</v>
      </c>
      <c r="G40" s="205">
        <f>'PLF%'!D35</f>
        <v>58.939931460948934</v>
      </c>
      <c r="H40" s="194">
        <f>Flights!D35</f>
        <v>3970</v>
      </c>
      <c r="I40" s="89"/>
      <c r="J40" s="2"/>
      <c r="K40" s="49"/>
      <c r="L40" s="30"/>
      <c r="M40" s="49"/>
      <c r="N40" s="49"/>
      <c r="O40" s="49"/>
    </row>
    <row r="41" spans="1:15">
      <c r="A41" s="128" t="s">
        <v>106</v>
      </c>
      <c r="B41" s="119" t="str">
        <f>Passengers!B36</f>
        <v>Broome - Perth</v>
      </c>
      <c r="C41" s="217">
        <f>Passengers!D36</f>
        <v>363763</v>
      </c>
      <c r="D41" s="194">
        <f>RPKs!D36</f>
        <v>610030551</v>
      </c>
      <c r="E41" s="217">
        <f>Seats!D36</f>
        <v>471491</v>
      </c>
      <c r="F41" s="194">
        <f>ASKs!D36</f>
        <v>790690407</v>
      </c>
      <c r="G41" s="205">
        <f>'PLF%'!D36</f>
        <v>77.15163173846372</v>
      </c>
      <c r="H41" s="194">
        <f>Flights!D36</f>
        <v>3121</v>
      </c>
      <c r="I41" s="89"/>
      <c r="J41" s="2"/>
      <c r="K41" s="49"/>
      <c r="L41" s="30"/>
      <c r="M41" s="49"/>
      <c r="N41" s="49"/>
      <c r="O41" s="49"/>
    </row>
    <row r="42" spans="1:15">
      <c r="A42" s="128" t="s">
        <v>107</v>
      </c>
      <c r="B42" s="119" t="str">
        <f>Passengers!B37</f>
        <v>Kalgoorlie - Perth</v>
      </c>
      <c r="C42" s="217">
        <f>Passengers!D37</f>
        <v>359301</v>
      </c>
      <c r="D42" s="194">
        <f>RPKs!D37</f>
        <v>193303938</v>
      </c>
      <c r="E42" s="217">
        <f>Seats!D37</f>
        <v>558856</v>
      </c>
      <c r="F42" s="194">
        <f>ASKs!D37</f>
        <v>300664528</v>
      </c>
      <c r="G42" s="205">
        <f>'PLF%'!D37</f>
        <v>64.292232703952351</v>
      </c>
      <c r="H42" s="194">
        <f>Flights!D37</f>
        <v>3770</v>
      </c>
      <c r="I42" s="89"/>
      <c r="J42" s="2"/>
      <c r="K42" s="49"/>
      <c r="L42" s="30"/>
      <c r="M42" s="49"/>
      <c r="N42" s="49"/>
      <c r="O42" s="49"/>
    </row>
    <row r="43" spans="1:15">
      <c r="A43" s="128" t="s">
        <v>108</v>
      </c>
      <c r="B43" s="119" t="str">
        <f>Passengers!B38</f>
        <v>Launceston - Sydney</v>
      </c>
      <c r="C43" s="217">
        <f>Passengers!D38</f>
        <v>330916</v>
      </c>
      <c r="D43" s="194">
        <f>RPKs!D38</f>
        <v>302457224</v>
      </c>
      <c r="E43" s="217">
        <f>Seats!D38</f>
        <v>409492</v>
      </c>
      <c r="F43" s="194">
        <f>ASKs!D38</f>
        <v>374275688</v>
      </c>
      <c r="G43" s="205">
        <f>'PLF%'!D38</f>
        <v>80.811346741816692</v>
      </c>
      <c r="H43" s="194">
        <f>Flights!D38</f>
        <v>2555</v>
      </c>
      <c r="I43" s="89"/>
      <c r="J43" s="2"/>
      <c r="K43" s="49"/>
      <c r="L43" s="30"/>
      <c r="M43" s="49"/>
      <c r="N43" s="49"/>
      <c r="O43" s="49"/>
    </row>
    <row r="44" spans="1:15">
      <c r="A44" s="128" t="s">
        <v>109</v>
      </c>
      <c r="B44" s="119" t="str">
        <f>Passengers!B39</f>
        <v>Brisbane - Darwin</v>
      </c>
      <c r="C44" s="217">
        <f>Passengers!D39</f>
        <v>321468</v>
      </c>
      <c r="D44" s="194">
        <f>RPKs!D39</f>
        <v>916826736</v>
      </c>
      <c r="E44" s="217">
        <f>Seats!D39</f>
        <v>390198</v>
      </c>
      <c r="F44" s="194">
        <f>ASKs!D39</f>
        <v>1112844696</v>
      </c>
      <c r="G44" s="205">
        <f>'PLF%'!D39</f>
        <v>82.385865637445605</v>
      </c>
      <c r="H44" s="194">
        <f>Flights!D39</f>
        <v>2660</v>
      </c>
      <c r="I44" s="89"/>
      <c r="J44" s="49"/>
      <c r="K44" s="49"/>
      <c r="L44" s="30"/>
      <c r="M44" s="49"/>
      <c r="N44" s="49"/>
      <c r="O44" s="49"/>
    </row>
    <row r="45" spans="1:15">
      <c r="A45" s="128" t="s">
        <v>110</v>
      </c>
      <c r="B45" s="119" t="str">
        <f>Passengers!B40</f>
        <v>Brisbane - Hobart</v>
      </c>
      <c r="C45" s="217">
        <f>Passengers!D40</f>
        <v>293845</v>
      </c>
      <c r="D45" s="194">
        <f>RPKs!D40</f>
        <v>526276395</v>
      </c>
      <c r="E45" s="217">
        <f>Seats!D40</f>
        <v>360416</v>
      </c>
      <c r="F45" s="194">
        <f>ASKs!D40</f>
        <v>645505056</v>
      </c>
      <c r="G45" s="205">
        <f>'PLF%'!D40</f>
        <v>81.529399360738694</v>
      </c>
      <c r="H45" s="194">
        <f>Flights!D40</f>
        <v>2276</v>
      </c>
      <c r="I45" s="89"/>
      <c r="J45" s="49"/>
      <c r="K45" s="49"/>
      <c r="L45" s="30"/>
      <c r="M45" s="49"/>
      <c r="N45" s="49"/>
      <c r="O45" s="49"/>
    </row>
    <row r="46" spans="1:15">
      <c r="A46" s="128" t="s">
        <v>111</v>
      </c>
      <c r="B46" s="119" t="str">
        <f>Passengers!B41</f>
        <v>Darwin - Melbourne</v>
      </c>
      <c r="C46" s="217">
        <f>Passengers!D41</f>
        <v>283362</v>
      </c>
      <c r="D46" s="194">
        <f>RPKs!D41</f>
        <v>887206422</v>
      </c>
      <c r="E46" s="217">
        <f>Seats!D41</f>
        <v>351407</v>
      </c>
      <c r="F46" s="194">
        <f>ASKs!D41</f>
        <v>1100255317</v>
      </c>
      <c r="G46" s="205">
        <f>'PLF%'!D41</f>
        <v>80.636413048117987</v>
      </c>
      <c r="H46" s="194">
        <f>Flights!D41</f>
        <v>2149</v>
      </c>
      <c r="I46" s="89"/>
      <c r="J46" s="49"/>
      <c r="K46" s="49"/>
      <c r="L46" s="30"/>
      <c r="M46" s="49"/>
      <c r="N46" s="49"/>
      <c r="O46" s="49"/>
    </row>
    <row r="47" spans="1:15">
      <c r="A47" s="128" t="s">
        <v>112</v>
      </c>
      <c r="B47" s="119" t="str">
        <f>Passengers!B42</f>
        <v>Brisbane - Proserpine</v>
      </c>
      <c r="C47" s="217">
        <f>Passengers!D42</f>
        <v>274725</v>
      </c>
      <c r="D47" s="194">
        <f>RPKs!D42</f>
        <v>245878875</v>
      </c>
      <c r="E47" s="217">
        <f>Seats!D42</f>
        <v>334481</v>
      </c>
      <c r="F47" s="194">
        <f>ASKs!D42</f>
        <v>299360495</v>
      </c>
      <c r="G47" s="205">
        <f>'PLF%'!D42</f>
        <v>82.134710192806168</v>
      </c>
      <c r="H47" s="194">
        <f>Flights!D42</f>
        <v>2293</v>
      </c>
      <c r="I47" s="89"/>
      <c r="J47" s="49"/>
      <c r="K47" s="49"/>
      <c r="L47" s="30"/>
      <c r="M47" s="49"/>
      <c r="N47" s="49"/>
      <c r="O47" s="49"/>
    </row>
    <row r="48" spans="1:15">
      <c r="A48" s="128" t="s">
        <v>113</v>
      </c>
      <c r="B48" s="119" t="str">
        <f>Passengers!B43</f>
        <v>Adelaide - Gold Coast</v>
      </c>
      <c r="C48" s="217">
        <f>Passengers!D43</f>
        <v>260224</v>
      </c>
      <c r="D48" s="194">
        <f>RPKs!D43</f>
        <v>418179968</v>
      </c>
      <c r="E48" s="217">
        <f>Seats!D43</f>
        <v>294158</v>
      </c>
      <c r="F48" s="194">
        <f>ASKs!D43</f>
        <v>472711906</v>
      </c>
      <c r="G48" s="205">
        <f>'PLF%'!D43</f>
        <v>88.464022736080608</v>
      </c>
      <c r="H48" s="194">
        <f>Flights!D43</f>
        <v>1613</v>
      </c>
      <c r="I48" s="95"/>
      <c r="J48" s="49"/>
      <c r="K48" s="49"/>
      <c r="L48" s="54"/>
      <c r="M48" s="49"/>
      <c r="N48" s="49"/>
      <c r="O48" s="49"/>
    </row>
    <row r="49" spans="1:15">
      <c r="A49" s="128" t="s">
        <v>114</v>
      </c>
      <c r="B49" s="119" t="str">
        <f>Passengers!B44</f>
        <v>Hamilton Island - Sydney</v>
      </c>
      <c r="C49" s="217">
        <f>Passengers!D44</f>
        <v>246225</v>
      </c>
      <c r="D49" s="194">
        <f>RPKs!D44</f>
        <v>375739350</v>
      </c>
      <c r="E49" s="217">
        <f>Seats!D44</f>
        <v>345178</v>
      </c>
      <c r="F49" s="194">
        <f>ASKs!D44</f>
        <v>526741628</v>
      </c>
      <c r="G49" s="205">
        <f>'PLF%'!D44</f>
        <v>71.332761647613694</v>
      </c>
      <c r="H49" s="194">
        <f>Flights!D44</f>
        <v>1961</v>
      </c>
      <c r="I49" s="89"/>
      <c r="J49" s="49"/>
      <c r="K49" s="49"/>
      <c r="L49" s="54"/>
      <c r="M49" s="49"/>
      <c r="N49" s="49"/>
      <c r="O49" s="49"/>
    </row>
    <row r="50" spans="1:15">
      <c r="A50" s="128" t="s">
        <v>115</v>
      </c>
      <c r="B50" s="119" t="str">
        <f>Passengers!B45</f>
        <v>Brisbane - Gladstone</v>
      </c>
      <c r="C50" s="217">
        <f>Passengers!D45</f>
        <v>213991</v>
      </c>
      <c r="D50" s="194">
        <f>RPKs!D45</f>
        <v>92872094</v>
      </c>
      <c r="E50" s="217">
        <f>Seats!D45</f>
        <v>355892</v>
      </c>
      <c r="F50" s="194">
        <f>ASKs!D45</f>
        <v>154457128</v>
      </c>
      <c r="G50" s="205">
        <f>'PLF%'!D45</f>
        <v>60.128072561338833</v>
      </c>
      <c r="H50" s="194">
        <f>Flights!D45</f>
        <v>4298</v>
      </c>
      <c r="I50" s="89"/>
      <c r="J50" s="49"/>
      <c r="K50" s="49"/>
      <c r="M50" s="49"/>
      <c r="N50" s="49"/>
      <c r="O50" s="49"/>
    </row>
    <row r="51" spans="1:15">
      <c r="A51" s="128" t="s">
        <v>116</v>
      </c>
      <c r="B51" s="119" t="str">
        <f>Passengers!B46</f>
        <v>Coffs Harbour - Sydney</v>
      </c>
      <c r="C51" s="217">
        <f>Passengers!D46</f>
        <v>213796</v>
      </c>
      <c r="D51" s="194">
        <f>RPKs!D46</f>
        <v>94711628</v>
      </c>
      <c r="E51" s="217">
        <f>Seats!D46</f>
        <v>282972</v>
      </c>
      <c r="F51" s="194">
        <f>ASKs!D46</f>
        <v>125356596</v>
      </c>
      <c r="G51" s="205">
        <f>'PLF%'!D46</f>
        <v>75.553765036823421</v>
      </c>
      <c r="H51" s="194">
        <f>Flights!D46</f>
        <v>5129</v>
      </c>
      <c r="I51" s="88"/>
      <c r="J51" s="49"/>
      <c r="K51" s="49"/>
      <c r="M51" s="49"/>
      <c r="N51" s="49"/>
      <c r="O51" s="49"/>
    </row>
    <row r="52" spans="1:15">
      <c r="A52" s="128" t="s">
        <v>117</v>
      </c>
      <c r="B52" s="119" t="str">
        <f>Passengers!B47</f>
        <v>Adelaide - Canberra</v>
      </c>
      <c r="C52" s="217">
        <f>Passengers!D47</f>
        <v>193410</v>
      </c>
      <c r="D52" s="194">
        <f>RPKs!D47</f>
        <v>187994520</v>
      </c>
      <c r="E52" s="217">
        <f>Seats!D47</f>
        <v>311458</v>
      </c>
      <c r="F52" s="194">
        <f>ASKs!D47</f>
        <v>302737176</v>
      </c>
      <c r="G52" s="205">
        <f>'PLF%'!D47</f>
        <v>62.098260439609831</v>
      </c>
      <c r="H52" s="194">
        <f>Flights!D47</f>
        <v>2849</v>
      </c>
      <c r="I52"/>
      <c r="J52" s="49"/>
      <c r="K52" s="52"/>
      <c r="M52" s="49"/>
      <c r="N52" s="49"/>
      <c r="O52" s="49"/>
    </row>
    <row r="53" spans="1:15">
      <c r="A53" s="128" t="s">
        <v>118</v>
      </c>
      <c r="B53" s="119" t="str">
        <f>Passengers!B48</f>
        <v>Brisbane - Emerald</v>
      </c>
      <c r="C53" s="217">
        <f>Passengers!D48</f>
        <v>184255</v>
      </c>
      <c r="D53" s="194">
        <f>RPKs!D48</f>
        <v>120318515</v>
      </c>
      <c r="E53" s="217">
        <f>Seats!D48</f>
        <v>261224</v>
      </c>
      <c r="F53" s="194">
        <f>ASKs!D48</f>
        <v>170579272</v>
      </c>
      <c r="G53" s="205">
        <f>'PLF%'!D48</f>
        <v>70.535249441092702</v>
      </c>
      <c r="H53" s="194">
        <f>Flights!D48</f>
        <v>3927</v>
      </c>
      <c r="I53" s="95"/>
      <c r="J53" s="49"/>
      <c r="K53" s="52"/>
      <c r="M53" s="49"/>
      <c r="N53" s="49"/>
      <c r="O53" s="49"/>
    </row>
    <row r="54" spans="1:15">
      <c r="A54" s="128" t="s">
        <v>119</v>
      </c>
      <c r="B54" s="119" t="str">
        <f>Passengers!B49</f>
        <v>Dubbo - Sydney</v>
      </c>
      <c r="C54" s="217">
        <f>Passengers!D49</f>
        <v>177700</v>
      </c>
      <c r="D54" s="194">
        <f>RPKs!D49</f>
        <v>55087000</v>
      </c>
      <c r="E54" s="217">
        <f>Seats!D49</f>
        <v>281377</v>
      </c>
      <c r="F54" s="194">
        <f>ASKs!D49</f>
        <v>87226870</v>
      </c>
      <c r="G54" s="205">
        <f>'PLF%'!D49</f>
        <v>63.153704815958655</v>
      </c>
      <c r="H54" s="194">
        <f>Flights!D49</f>
        <v>5325</v>
      </c>
      <c r="I54" s="95"/>
      <c r="J54" s="49"/>
      <c r="K54" s="52"/>
      <c r="M54" s="49"/>
      <c r="N54" s="49"/>
      <c r="O54" s="49"/>
    </row>
    <row r="55" spans="1:15">
      <c r="A55" s="128" t="s">
        <v>120</v>
      </c>
      <c r="B55" s="119" t="str">
        <f>Passengers!B50</f>
        <v>Canberra - Gold Coast</v>
      </c>
      <c r="C55" s="217">
        <f>Passengers!D50</f>
        <v>175800</v>
      </c>
      <c r="D55" s="194">
        <f>RPKs!D50</f>
        <v>156813600</v>
      </c>
      <c r="E55" s="217">
        <f>Seats!D50</f>
        <v>212190</v>
      </c>
      <c r="F55" s="194">
        <f>ASKs!D50</f>
        <v>189273480</v>
      </c>
      <c r="G55" s="205">
        <f>'PLF%'!D50</f>
        <v>82.850275696309922</v>
      </c>
      <c r="H55" s="194">
        <f>Flights!D50</f>
        <v>1193</v>
      </c>
      <c r="J55" s="49"/>
      <c r="K55" s="52"/>
      <c r="M55" s="49"/>
      <c r="N55" s="49"/>
      <c r="O55" s="49"/>
    </row>
    <row r="56" spans="1:15">
      <c r="A56" s="128" t="s">
        <v>121</v>
      </c>
      <c r="B56" s="119" t="str">
        <f>Passengers!B51</f>
        <v>Adelaide - Port Lincoln</v>
      </c>
      <c r="C56" s="217">
        <f>Passengers!D51</f>
        <v>173855</v>
      </c>
      <c r="D56" s="194">
        <f>RPKs!D51</f>
        <v>42768330</v>
      </c>
      <c r="E56" s="217">
        <f>Seats!D51</f>
        <v>269059</v>
      </c>
      <c r="F56" s="194">
        <f>ASKs!D51</f>
        <v>66188514</v>
      </c>
      <c r="G56" s="205">
        <f>'PLF%'!D51</f>
        <v>64.61593925495896</v>
      </c>
      <c r="H56" s="194">
        <f>Flights!D51</f>
        <v>6555</v>
      </c>
      <c r="J56" s="49"/>
      <c r="K56" s="52"/>
      <c r="M56" s="49"/>
      <c r="N56" s="49"/>
      <c r="O56" s="49"/>
    </row>
    <row r="57" spans="1:15">
      <c r="A57" s="128" t="s">
        <v>122</v>
      </c>
      <c r="B57" s="119" t="str">
        <f>Passengers!B52</f>
        <v>Darwin - Perth</v>
      </c>
      <c r="C57" s="217">
        <f>Passengers!D52</f>
        <v>171166</v>
      </c>
      <c r="D57" s="194">
        <f>RPKs!D52</f>
        <v>453761066</v>
      </c>
      <c r="E57" s="217">
        <f>Seats!D52</f>
        <v>230542</v>
      </c>
      <c r="F57" s="194">
        <f>ASKs!D52</f>
        <v>611166842</v>
      </c>
      <c r="G57" s="205">
        <f>'PLF%'!D52</f>
        <v>74.245039949336771</v>
      </c>
      <c r="H57" s="194">
        <f>Flights!D52</f>
        <v>1342</v>
      </c>
      <c r="J57" s="49"/>
      <c r="K57" s="52"/>
      <c r="M57" s="49"/>
      <c r="N57" s="49"/>
      <c r="O57" s="49"/>
    </row>
    <row r="58" spans="1:15">
      <c r="A58" s="128" t="s">
        <v>123</v>
      </c>
      <c r="B58" s="119" t="str">
        <f>Passengers!B53</f>
        <v>Melbourne - Mildura</v>
      </c>
      <c r="C58" s="217">
        <f>Passengers!D53</f>
        <v>166620</v>
      </c>
      <c r="D58" s="194">
        <f>RPKs!D53</f>
        <v>76145340</v>
      </c>
      <c r="E58" s="217">
        <f>Seats!D53</f>
        <v>236901</v>
      </c>
      <c r="F58" s="194">
        <f>ASKs!D53</f>
        <v>108263757</v>
      </c>
      <c r="G58" s="205">
        <f>'PLF%'!D53</f>
        <v>70.33317714994871</v>
      </c>
      <c r="H58" s="194">
        <f>Flights!D53</f>
        <v>5072</v>
      </c>
      <c r="J58" s="49"/>
      <c r="K58" s="52"/>
      <c r="M58" s="49"/>
      <c r="N58" s="49"/>
      <c r="O58" s="49"/>
    </row>
    <row r="59" spans="1:15">
      <c r="A59" s="128" t="s">
        <v>124</v>
      </c>
      <c r="B59" s="119" t="str">
        <f>Passengers!B54</f>
        <v>Port Macquarie - Sydney</v>
      </c>
      <c r="C59" s="217">
        <f>Passengers!D54</f>
        <v>166528</v>
      </c>
      <c r="D59" s="194">
        <f>RPKs!D54</f>
        <v>53455488</v>
      </c>
      <c r="E59" s="217">
        <f>Seats!D54</f>
        <v>257884</v>
      </c>
      <c r="F59" s="194">
        <f>ASKs!D54</f>
        <v>82780764</v>
      </c>
      <c r="G59" s="205">
        <f>'PLF%'!D54</f>
        <v>64.574770051651129</v>
      </c>
      <c r="H59" s="194">
        <f>Flights!D54</f>
        <v>4563</v>
      </c>
      <c r="J59" s="49"/>
      <c r="K59" s="52"/>
      <c r="M59" s="49"/>
      <c r="N59" s="49"/>
      <c r="O59" s="49"/>
    </row>
    <row r="60" spans="1:15">
      <c r="A60" s="128" t="s">
        <v>125</v>
      </c>
      <c r="B60" s="119" t="str">
        <f>Passengers!B55</f>
        <v>Albury - Sydney</v>
      </c>
      <c r="C60" s="217">
        <f>Passengers!D55</f>
        <v>165706</v>
      </c>
      <c r="D60" s="194">
        <f>RPKs!D55</f>
        <v>74899112</v>
      </c>
      <c r="E60" s="217">
        <f>Seats!D55</f>
        <v>250536</v>
      </c>
      <c r="F60" s="194">
        <f>ASKs!D55</f>
        <v>113242272</v>
      </c>
      <c r="G60" s="205">
        <f>'PLF%'!D55</f>
        <v>66.140594565252101</v>
      </c>
      <c r="H60" s="194">
        <f>Flights!D55</f>
        <v>4790</v>
      </c>
      <c r="J60" s="49"/>
      <c r="K60" s="52"/>
      <c r="M60" s="49"/>
      <c r="N60" s="49"/>
      <c r="O60" s="49"/>
    </row>
    <row r="61" spans="1:15">
      <c r="A61" s="128" t="s">
        <v>126</v>
      </c>
      <c r="B61" s="119" t="str">
        <f>Passengers!B56</f>
        <v>Brisbane - Hamilton Island</v>
      </c>
      <c r="C61" s="217">
        <f>Passengers!D56</f>
        <v>164247</v>
      </c>
      <c r="D61" s="194">
        <f>RPKs!D56</f>
        <v>145851336</v>
      </c>
      <c r="E61" s="217">
        <f>Seats!D56</f>
        <v>239706</v>
      </c>
      <c r="F61" s="194">
        <f>ASKs!D56</f>
        <v>212858928</v>
      </c>
      <c r="G61" s="205">
        <f>'PLF%'!D56</f>
        <v>68.520187229355955</v>
      </c>
      <c r="H61" s="194">
        <f>Flights!D56</f>
        <v>1401</v>
      </c>
      <c r="J61" s="49"/>
      <c r="K61" s="52"/>
      <c r="M61" s="49"/>
      <c r="N61" s="49"/>
      <c r="O61" s="49"/>
    </row>
    <row r="62" spans="1:15">
      <c r="A62" s="128" t="s">
        <v>141</v>
      </c>
      <c r="B62" s="119" t="str">
        <f>Passengers!B57</f>
        <v>Sydney - Wagga Wagga</v>
      </c>
      <c r="C62" s="217">
        <f>Passengers!D57</f>
        <v>153962</v>
      </c>
      <c r="D62" s="194">
        <f>RPKs!D57</f>
        <v>56504054</v>
      </c>
      <c r="E62" s="217">
        <f>Seats!D57</f>
        <v>253867</v>
      </c>
      <c r="F62" s="194">
        <f>ASKs!D57</f>
        <v>93169189</v>
      </c>
      <c r="G62" s="205">
        <f>'PLF%'!D57</f>
        <v>60.646716587819604</v>
      </c>
      <c r="H62" s="194">
        <f>Flights!D57</f>
        <v>4672</v>
      </c>
      <c r="J62" s="49"/>
      <c r="K62" s="52"/>
      <c r="M62" s="49"/>
      <c r="N62" s="49"/>
      <c r="O62" s="49"/>
    </row>
    <row r="63" spans="1:15">
      <c r="A63" s="128" t="s">
        <v>142</v>
      </c>
      <c r="B63" s="119" t="str">
        <f>Passengers!B58</f>
        <v>Brisbane - Launceston</v>
      </c>
      <c r="C63" s="217">
        <f>Passengers!D58</f>
        <v>152557</v>
      </c>
      <c r="D63" s="194">
        <f>RPKs!D58</f>
        <v>253854848</v>
      </c>
      <c r="E63" s="217">
        <f>Seats!D58</f>
        <v>188689</v>
      </c>
      <c r="F63" s="194">
        <f>ASKs!D58</f>
        <v>313978496</v>
      </c>
      <c r="G63" s="205">
        <f>'PLF%'!D58</f>
        <v>80.85103000174891</v>
      </c>
      <c r="H63" s="194">
        <f>Flights!D58</f>
        <v>1087</v>
      </c>
      <c r="J63" s="49"/>
      <c r="K63" s="52"/>
      <c r="M63" s="49"/>
      <c r="N63" s="49"/>
      <c r="O63" s="49"/>
    </row>
    <row r="64" spans="1:15">
      <c r="A64" s="128" t="s">
        <v>143</v>
      </c>
      <c r="B64" s="119" t="str">
        <f>Passengers!B59</f>
        <v>Brisbane - Mount Isa</v>
      </c>
      <c r="C64" s="217">
        <f>Passengers!D59</f>
        <v>143678</v>
      </c>
      <c r="D64" s="194">
        <f>RPKs!D59</f>
        <v>226005494</v>
      </c>
      <c r="E64" s="217">
        <f>Seats!D59</f>
        <v>233557</v>
      </c>
      <c r="F64" s="194">
        <f>ASKs!D59</f>
        <v>367385161</v>
      </c>
      <c r="G64" s="205">
        <f>'PLF%'!D59</f>
        <v>61.517316971874102</v>
      </c>
      <c r="H64" s="194">
        <f>Flights!D59</f>
        <v>2046</v>
      </c>
      <c r="I64" s="193"/>
      <c r="J64" s="49"/>
      <c r="K64" s="52"/>
      <c r="M64" s="49"/>
      <c r="N64" s="49"/>
      <c r="O64" s="49"/>
    </row>
    <row r="65" spans="1:15">
      <c r="A65" s="128" t="s">
        <v>151</v>
      </c>
      <c r="B65" s="119" t="str">
        <f>Passengers!B60</f>
        <v>Brisbane - Bundaberg</v>
      </c>
      <c r="C65" s="217">
        <f>Passengers!D60</f>
        <v>121277</v>
      </c>
      <c r="D65" s="194">
        <f>RPKs!D60</f>
        <v>34806499</v>
      </c>
      <c r="E65" s="217">
        <f>Seats!D60</f>
        <v>197058</v>
      </c>
      <c r="F65" s="194">
        <f>ASKs!D60</f>
        <v>56555646</v>
      </c>
      <c r="G65" s="205">
        <f>'PLF%'!D60</f>
        <v>61.543809436815557</v>
      </c>
      <c r="H65" s="194">
        <f>Flights!D60</f>
        <v>3208</v>
      </c>
      <c r="I65" s="193"/>
      <c r="J65" s="49"/>
      <c r="K65" s="52"/>
      <c r="M65" s="49"/>
      <c r="N65" s="49"/>
      <c r="O65" s="49"/>
    </row>
    <row r="66" spans="1:15">
      <c r="A66" s="128" t="s">
        <v>152</v>
      </c>
      <c r="B66" s="119" t="str">
        <f>Passengers!B61</f>
        <v>Devonport - Melbourne</v>
      </c>
      <c r="C66" s="217">
        <f>Passengers!D61</f>
        <v>121238</v>
      </c>
      <c r="D66" s="194">
        <f>RPKs!D61</f>
        <v>49950056</v>
      </c>
      <c r="E66" s="217">
        <f>Seats!D61</f>
        <v>173419</v>
      </c>
      <c r="F66" s="194">
        <f>ASKs!D61</f>
        <v>71448628</v>
      </c>
      <c r="G66" s="205">
        <f>'PLF%'!D61</f>
        <v>69.910448105455572</v>
      </c>
      <c r="H66" s="194">
        <f>Flights!D61</f>
        <v>3829</v>
      </c>
      <c r="I66" s="193"/>
      <c r="J66" s="49"/>
      <c r="K66" s="52"/>
      <c r="M66" s="49"/>
      <c r="N66" s="49"/>
      <c r="O66" s="49"/>
    </row>
    <row r="67" spans="1:15">
      <c r="A67" s="128" t="s">
        <v>153</v>
      </c>
      <c r="B67" s="119" t="str">
        <f>Passengers!B62</f>
        <v>Adelaide - Alice Springs</v>
      </c>
      <c r="C67" s="217">
        <f>Passengers!D62</f>
        <v>116520</v>
      </c>
      <c r="D67" s="194">
        <f>RPKs!D62</f>
        <v>153340320</v>
      </c>
      <c r="E67" s="217">
        <f>Seats!D62</f>
        <v>162116</v>
      </c>
      <c r="F67" s="194">
        <f>ASKs!D62</f>
        <v>213344656</v>
      </c>
      <c r="G67" s="205">
        <f>'PLF%'!D62</f>
        <v>71.874460263021547</v>
      </c>
      <c r="H67" s="194">
        <f>Flights!D62</f>
        <v>1935</v>
      </c>
      <c r="I67" s="193"/>
      <c r="J67" s="49"/>
      <c r="K67" s="52"/>
      <c r="M67" s="49"/>
      <c r="N67" s="49"/>
      <c r="O67" s="49"/>
    </row>
    <row r="68" spans="1:15">
      <c r="A68" s="128" t="s">
        <v>154</v>
      </c>
      <c r="B68" s="119" t="str">
        <f>Passengers!B63</f>
        <v>Brisbane - Moranbah</v>
      </c>
      <c r="C68" s="217">
        <f>Passengers!D63</f>
        <v>109147</v>
      </c>
      <c r="D68" s="194">
        <f>RPKs!D63</f>
        <v>85134660</v>
      </c>
      <c r="E68" s="217">
        <f>Seats!D63</f>
        <v>194117</v>
      </c>
      <c r="F68" s="194">
        <f>ASKs!D63</f>
        <v>151411260</v>
      </c>
      <c r="G68" s="205">
        <f>'PLF%'!D63</f>
        <v>56.227429849008594</v>
      </c>
      <c r="H68" s="194">
        <f>Flights!D63</f>
        <v>2578</v>
      </c>
      <c r="I68" s="193"/>
      <c r="J68" s="49"/>
      <c r="K68" s="52"/>
      <c r="M68" s="49"/>
      <c r="N68" s="49"/>
      <c r="O68" s="49"/>
    </row>
    <row r="69" spans="1:15">
      <c r="A69" s="128" t="s">
        <v>163</v>
      </c>
      <c r="B69" s="119" t="str">
        <f>Passengers!B64</f>
        <v>Geraldton - Perth</v>
      </c>
      <c r="C69" s="217">
        <f>Passengers!D64</f>
        <v>92947</v>
      </c>
      <c r="D69" s="194">
        <f>RPKs!D64</f>
        <v>34390390</v>
      </c>
      <c r="E69" s="217">
        <f>Seats!D64</f>
        <v>169545</v>
      </c>
      <c r="F69" s="194">
        <f>ASKs!D64</f>
        <v>62731650</v>
      </c>
      <c r="G69" s="205">
        <f>'PLF%'!D64</f>
        <v>54.821433837624234</v>
      </c>
      <c r="H69" s="194">
        <f>Flights!D64</f>
        <v>1600</v>
      </c>
      <c r="I69" s="193"/>
      <c r="J69" s="49"/>
      <c r="K69" s="52"/>
      <c r="M69" s="49"/>
      <c r="N69" s="49"/>
      <c r="O69" s="49"/>
    </row>
    <row r="70" spans="1:15">
      <c r="B70" s="153"/>
      <c r="C70" s="206"/>
      <c r="D70" s="206"/>
      <c r="E70" s="206"/>
      <c r="F70" s="206"/>
      <c r="G70" s="206"/>
      <c r="H70" s="206"/>
      <c r="J70" s="49"/>
      <c r="K70" s="52"/>
    </row>
    <row r="71" spans="1:15" ht="12.75" customHeight="1">
      <c r="B71" s="154" t="s">
        <v>11</v>
      </c>
      <c r="C71" s="220">
        <f>SUM(C9:C69)</f>
        <v>50242755</v>
      </c>
      <c r="D71" s="220">
        <f t="shared" ref="D71:H71" si="0">SUM(D9:D69)</f>
        <v>59646594146</v>
      </c>
      <c r="E71" s="220">
        <f t="shared" si="0"/>
        <v>62882874</v>
      </c>
      <c r="F71" s="220">
        <f t="shared" si="0"/>
        <v>73163128769</v>
      </c>
      <c r="G71" s="207">
        <f>D71/F71*100</f>
        <v>81.525483053525321</v>
      </c>
      <c r="H71" s="220">
        <f t="shared" si="0"/>
        <v>438652</v>
      </c>
      <c r="I71" s="134"/>
      <c r="J71" s="2"/>
      <c r="K71" s="52"/>
    </row>
    <row r="72" spans="1:15" ht="12.75" customHeight="1">
      <c r="B72" s="153"/>
      <c r="C72" s="206"/>
      <c r="D72" s="206"/>
      <c r="E72" s="206"/>
      <c r="F72" s="206"/>
      <c r="G72" s="208"/>
      <c r="H72" s="206"/>
      <c r="J72" s="2"/>
      <c r="K72" s="49"/>
    </row>
    <row r="73" spans="1:15" ht="14.25" customHeight="1">
      <c r="B73" s="154" t="s">
        <v>12</v>
      </c>
      <c r="C73" s="196">
        <f>C74-C71</f>
        <v>7030770</v>
      </c>
      <c r="D73" s="196">
        <f>D74-D71</f>
        <v>8769010575</v>
      </c>
      <c r="E73" s="196">
        <f>E74-E71</f>
        <v>10299922</v>
      </c>
      <c r="F73" s="196">
        <f>F74-F71</f>
        <v>11850568333</v>
      </c>
      <c r="G73" s="207">
        <f>D73/F73*100</f>
        <v>73.996540322721415</v>
      </c>
      <c r="H73" s="196">
        <f>H74-H71</f>
        <v>173582</v>
      </c>
      <c r="I73" s="135"/>
      <c r="J73" s="2"/>
      <c r="K73" s="49"/>
    </row>
    <row r="74" spans="1:15">
      <c r="B74" s="155" t="s">
        <v>130</v>
      </c>
      <c r="C74" s="196">
        <f>Passengers!D65</f>
        <v>57273525</v>
      </c>
      <c r="D74" s="196">
        <f>RPKs!D65</f>
        <v>68415604721</v>
      </c>
      <c r="E74" s="196">
        <f>Seats!D65</f>
        <v>73182796</v>
      </c>
      <c r="F74" s="196">
        <f>ASKs!D65</f>
        <v>85013697102</v>
      </c>
      <c r="G74" s="209">
        <f>'PLF%'!D65</f>
        <v>80.475978640141363</v>
      </c>
      <c r="H74" s="196">
        <f>Flights!D65</f>
        <v>612234</v>
      </c>
      <c r="J74" s="2"/>
      <c r="K74" s="49"/>
    </row>
    <row r="75" spans="1:15" ht="12" customHeight="1">
      <c r="A75" s="128" t="s">
        <v>13</v>
      </c>
      <c r="B75" s="210" t="s">
        <v>144</v>
      </c>
      <c r="C75" s="211"/>
      <c r="D75" s="212"/>
      <c r="E75" s="213"/>
      <c r="F75" s="213"/>
      <c r="G75" s="214"/>
      <c r="H75" s="35"/>
      <c r="J75" s="2"/>
    </row>
    <row r="76" spans="1:15" ht="12" customHeight="1">
      <c r="B76" s="215" t="s">
        <v>145</v>
      </c>
      <c r="C76" s="216"/>
      <c r="D76" s="216"/>
      <c r="E76" s="213"/>
      <c r="F76" s="213"/>
      <c r="G76" s="214"/>
      <c r="H76" s="35"/>
      <c r="J76" s="2"/>
    </row>
    <row r="77" spans="1:15" ht="12" customHeight="1">
      <c r="B77" s="178" t="s">
        <v>146</v>
      </c>
      <c r="C77" s="216"/>
      <c r="D77" s="216"/>
      <c r="E77" s="213"/>
      <c r="F77" s="213"/>
      <c r="G77" s="214"/>
      <c r="H77" s="35"/>
      <c r="J77" s="2"/>
    </row>
    <row r="78" spans="1:15" ht="12" customHeight="1">
      <c r="A78" s="128" t="s">
        <v>8</v>
      </c>
      <c r="B78" s="210" t="s">
        <v>14</v>
      </c>
      <c r="C78" s="213"/>
      <c r="D78" s="213"/>
      <c r="E78" s="213"/>
      <c r="F78" s="213"/>
      <c r="G78" s="214"/>
      <c r="H78" s="35"/>
      <c r="J78" s="2"/>
    </row>
    <row r="79" spans="1:15" ht="12" customHeight="1">
      <c r="B79" s="210" t="s">
        <v>15</v>
      </c>
      <c r="C79" s="213"/>
      <c r="D79" s="213"/>
      <c r="E79" s="213"/>
      <c r="F79" s="213"/>
      <c r="G79" s="214"/>
      <c r="H79" s="35"/>
      <c r="J79" s="2"/>
    </row>
    <row r="80" spans="1:15" ht="12" customHeight="1">
      <c r="A80" s="178"/>
      <c r="B80" s="178"/>
      <c r="C80" s="134"/>
      <c r="D80" s="134"/>
      <c r="E80" s="131"/>
      <c r="F80" s="17"/>
    </row>
    <row r="81" spans="1:18" ht="12" customHeight="1">
      <c r="B81" s="178"/>
      <c r="C81" s="134"/>
      <c r="D81" s="134"/>
      <c r="E81" s="131"/>
      <c r="F81" s="106"/>
      <c r="G81" s="61"/>
      <c r="H81" s="55"/>
    </row>
    <row r="82" spans="1:18" ht="12" customHeight="1">
      <c r="C82" s="134"/>
      <c r="D82" s="134"/>
      <c r="E82" s="131"/>
      <c r="F82" s="107"/>
      <c r="G82" s="61"/>
    </row>
    <row r="83" spans="1:18">
      <c r="C83" s="134"/>
      <c r="D83" s="9"/>
      <c r="E83" s="10"/>
      <c r="F83" s="10"/>
      <c r="G83" s="10"/>
      <c r="H83" s="10"/>
      <c r="I83" s="10"/>
      <c r="J83" s="10"/>
      <c r="M83" s="9"/>
      <c r="N83" s="9"/>
      <c r="O83" s="9"/>
      <c r="P83" s="9"/>
      <c r="Q83" s="9"/>
      <c r="R83" s="9"/>
    </row>
    <row r="84" spans="1:18">
      <c r="C84" s="134"/>
      <c r="D84" s="134"/>
      <c r="E84" s="131"/>
      <c r="F84" s="16"/>
      <c r="G84" s="11"/>
    </row>
    <row r="85" spans="1:18">
      <c r="C85" s="134"/>
      <c r="D85" s="134"/>
      <c r="E85" s="131"/>
      <c r="F85" s="16"/>
    </row>
    <row r="86" spans="1:18">
      <c r="B86" s="132"/>
      <c r="C86" s="131"/>
      <c r="D86" s="131"/>
      <c r="E86" s="131"/>
    </row>
    <row r="87" spans="1:18">
      <c r="B87" s="2"/>
      <c r="C87" s="35"/>
      <c r="D87" s="35"/>
      <c r="E87" s="131"/>
    </row>
    <row r="88" spans="1:18">
      <c r="A88" s="156"/>
      <c r="B88" s="2"/>
      <c r="C88" s="35"/>
      <c r="D88" s="35"/>
      <c r="E88" s="35"/>
      <c r="F88" s="35"/>
    </row>
    <row r="89" spans="1:18">
      <c r="A89" s="156"/>
      <c r="B89" s="2"/>
      <c r="C89" s="35"/>
      <c r="D89" s="35"/>
      <c r="E89" s="35"/>
      <c r="F89" s="35"/>
    </row>
    <row r="90" spans="1:18">
      <c r="A90" s="156"/>
      <c r="B90" s="157"/>
      <c r="C90" s="157"/>
      <c r="D90" s="157"/>
      <c r="E90" s="35"/>
      <c r="F90" s="35"/>
    </row>
    <row r="91" spans="1:18">
      <c r="A91" s="2"/>
      <c r="B91" s="2"/>
      <c r="C91" s="35"/>
      <c r="D91" s="35"/>
      <c r="E91" s="35"/>
      <c r="F91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61" numberStoredAsText="1"/>
    <ignoredError sqref="G71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112"/>
  <sheetViews>
    <sheetView zoomScaleNormal="100" workbookViewId="0"/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99" t="s">
        <v>64</v>
      </c>
      <c r="B1" s="94"/>
      <c r="C1" s="94"/>
      <c r="D1" s="88"/>
      <c r="E1" s="106"/>
      <c r="F1" s="93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8"/>
      <c r="B2" s="88"/>
      <c r="C2" s="88"/>
      <c r="D2" s="88"/>
      <c r="E2" s="106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62"/>
      <c r="B3" s="163" t="s">
        <v>16</v>
      </c>
      <c r="C3" s="180" t="s">
        <v>155</v>
      </c>
      <c r="D3" s="180" t="s">
        <v>159</v>
      </c>
      <c r="E3" s="161" t="s">
        <v>17</v>
      </c>
      <c r="F3" s="90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28">
        <v>1</v>
      </c>
      <c r="B4" s="201" t="s">
        <v>19</v>
      </c>
      <c r="C4" s="217">
        <v>6576181</v>
      </c>
      <c r="D4" s="217">
        <v>7624605</v>
      </c>
      <c r="E4" s="203">
        <v>15.942748534445753</v>
      </c>
      <c r="F4" s="89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28">
        <v>2</v>
      </c>
      <c r="B5" s="201" t="s">
        <v>20</v>
      </c>
      <c r="C5" s="217">
        <v>3594275</v>
      </c>
      <c r="D5" s="217">
        <v>4250632</v>
      </c>
      <c r="E5" s="203">
        <v>18.261179236424592</v>
      </c>
      <c r="F5" s="89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28">
        <v>3</v>
      </c>
      <c r="B6" s="201" t="s">
        <v>21</v>
      </c>
      <c r="C6" s="217">
        <v>2806475</v>
      </c>
      <c r="D6" s="217">
        <v>3311847</v>
      </c>
      <c r="E6" s="203">
        <v>18.007357984660473</v>
      </c>
      <c r="F6" s="89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28">
        <v>4</v>
      </c>
      <c r="B7" s="201" t="s">
        <v>22</v>
      </c>
      <c r="C7" s="217">
        <v>2298514</v>
      </c>
      <c r="D7" s="217">
        <v>2436619</v>
      </c>
      <c r="E7" s="203">
        <v>6.0084471967540773</v>
      </c>
      <c r="F7" s="89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28">
        <v>5</v>
      </c>
      <c r="B8" s="201" t="s">
        <v>23</v>
      </c>
      <c r="C8" s="217">
        <v>1964681</v>
      </c>
      <c r="D8" s="217">
        <v>2283969</v>
      </c>
      <c r="E8" s="203">
        <v>16.251391447262939</v>
      </c>
      <c r="F8" s="89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28">
        <v>6</v>
      </c>
      <c r="B9" s="201" t="s">
        <v>26</v>
      </c>
      <c r="C9" s="217">
        <v>2291655</v>
      </c>
      <c r="D9" s="217">
        <v>2219657</v>
      </c>
      <c r="E9" s="203">
        <v>-3.141746903438781</v>
      </c>
      <c r="F9" s="89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28">
        <v>7</v>
      </c>
      <c r="B10" s="201" t="s">
        <v>24</v>
      </c>
      <c r="C10" s="217">
        <v>1347836</v>
      </c>
      <c r="D10" s="217">
        <v>1915808</v>
      </c>
      <c r="E10" s="203">
        <v>42.139548134936298</v>
      </c>
      <c r="F10" s="89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28">
        <v>8</v>
      </c>
      <c r="B11" s="201" t="s">
        <v>25</v>
      </c>
      <c r="C11" s="217">
        <v>1410615</v>
      </c>
      <c r="D11" s="217">
        <v>1743231</v>
      </c>
      <c r="E11" s="203">
        <v>23.57950255739518</v>
      </c>
      <c r="F11" s="89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28">
        <v>9</v>
      </c>
      <c r="B12" s="201" t="s">
        <v>27</v>
      </c>
      <c r="C12" s="217">
        <v>1118846</v>
      </c>
      <c r="D12" s="217">
        <v>1586826</v>
      </c>
      <c r="E12" s="203">
        <v>41.827025345758038</v>
      </c>
      <c r="F12" s="89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28">
        <v>10</v>
      </c>
      <c r="B13" s="201" t="s">
        <v>29</v>
      </c>
      <c r="C13" s="217">
        <v>1086407</v>
      </c>
      <c r="D13" s="217">
        <v>1294759</v>
      </c>
      <c r="E13" s="203">
        <v>19.178079669957942</v>
      </c>
      <c r="F13" s="89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28">
        <v>11</v>
      </c>
      <c r="B14" s="201" t="s">
        <v>28</v>
      </c>
      <c r="C14" s="217">
        <v>1136610</v>
      </c>
      <c r="D14" s="217">
        <v>1243795</v>
      </c>
      <c r="E14" s="203">
        <v>9.4302355249381939</v>
      </c>
      <c r="F14" s="89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28">
        <v>12</v>
      </c>
      <c r="B15" s="201" t="s">
        <v>38</v>
      </c>
      <c r="C15" s="217">
        <v>737276</v>
      </c>
      <c r="D15" s="217">
        <v>1009404</v>
      </c>
      <c r="E15" s="203">
        <v>36.909922471367572</v>
      </c>
      <c r="F15" s="89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28">
        <v>13</v>
      </c>
      <c r="B16" s="201" t="s">
        <v>31</v>
      </c>
      <c r="C16" s="217">
        <v>850020</v>
      </c>
      <c r="D16" s="217">
        <v>997380</v>
      </c>
      <c r="E16" s="203">
        <v>17.336062680878097</v>
      </c>
      <c r="F16" s="89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28">
        <v>14</v>
      </c>
      <c r="B17" s="201" t="s">
        <v>30</v>
      </c>
      <c r="C17" s="217">
        <v>822596</v>
      </c>
      <c r="D17" s="217">
        <v>879522</v>
      </c>
      <c r="E17" s="203">
        <v>6.9202865075930351</v>
      </c>
      <c r="F17" s="89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28">
        <v>15</v>
      </c>
      <c r="B18" s="201" t="s">
        <v>32</v>
      </c>
      <c r="C18" s="217">
        <v>818348</v>
      </c>
      <c r="D18" s="217">
        <v>872790</v>
      </c>
      <c r="E18" s="203">
        <v>6.6526709908254187</v>
      </c>
      <c r="F18" s="89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28">
        <v>16</v>
      </c>
      <c r="B19" s="201" t="s">
        <v>37</v>
      </c>
      <c r="C19" s="217">
        <v>713245</v>
      </c>
      <c r="D19" s="217">
        <v>819184</v>
      </c>
      <c r="E19" s="203">
        <v>14.853100968110535</v>
      </c>
      <c r="F19" s="89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28">
        <v>17</v>
      </c>
      <c r="B20" s="201" t="s">
        <v>34</v>
      </c>
      <c r="C20" s="217">
        <v>679242</v>
      </c>
      <c r="D20" s="217">
        <v>814950</v>
      </c>
      <c r="E20" s="203">
        <v>19.979329900094516</v>
      </c>
      <c r="F20" s="89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28">
        <v>18</v>
      </c>
      <c r="B21" s="201" t="s">
        <v>41</v>
      </c>
      <c r="C21" s="217">
        <v>815131</v>
      </c>
      <c r="D21" s="217">
        <v>810973</v>
      </c>
      <c r="E21" s="203">
        <v>-0.5101020572153433</v>
      </c>
      <c r="F21" s="89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28">
        <v>19</v>
      </c>
      <c r="B22" s="201" t="s">
        <v>68</v>
      </c>
      <c r="C22" s="217">
        <v>684838</v>
      </c>
      <c r="D22" s="217">
        <v>756821</v>
      </c>
      <c r="E22" s="203">
        <v>10.510952955297457</v>
      </c>
      <c r="F22" s="89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28">
        <v>20</v>
      </c>
      <c r="B23" s="201" t="s">
        <v>69</v>
      </c>
      <c r="C23" s="217">
        <v>724312</v>
      </c>
      <c r="D23" s="217">
        <v>747837</v>
      </c>
      <c r="E23" s="203">
        <v>3.2479097405537942</v>
      </c>
      <c r="F23" s="89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28">
        <v>21</v>
      </c>
      <c r="B24" s="201" t="s">
        <v>43</v>
      </c>
      <c r="C24" s="217">
        <v>649771</v>
      </c>
      <c r="D24" s="217">
        <v>734904</v>
      </c>
      <c r="E24" s="203">
        <v>13.102000550963339</v>
      </c>
      <c r="F24" s="89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28">
        <v>22</v>
      </c>
      <c r="B25" s="201" t="s">
        <v>35</v>
      </c>
      <c r="C25" s="217">
        <v>698398</v>
      </c>
      <c r="D25" s="217">
        <v>728367</v>
      </c>
      <c r="E25" s="203">
        <v>4.2911062173717571</v>
      </c>
      <c r="F25" s="89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28">
        <v>23</v>
      </c>
      <c r="B26" s="201" t="s">
        <v>40</v>
      </c>
      <c r="C26" s="217">
        <v>485910</v>
      </c>
      <c r="D26" s="217">
        <v>654135</v>
      </c>
      <c r="E26" s="203">
        <v>34.620608754707661</v>
      </c>
      <c r="F26" s="89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28">
        <v>24</v>
      </c>
      <c r="B27" s="201" t="s">
        <v>36</v>
      </c>
      <c r="C27" s="217">
        <v>593364</v>
      </c>
      <c r="D27" s="217">
        <v>630425</v>
      </c>
      <c r="E27" s="203">
        <v>6.2459131325796644</v>
      </c>
      <c r="F27" s="89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28">
        <v>25</v>
      </c>
      <c r="B28" s="201" t="s">
        <v>33</v>
      </c>
      <c r="C28" s="217">
        <v>536547</v>
      </c>
      <c r="D28" s="217">
        <v>602561</v>
      </c>
      <c r="E28" s="203">
        <v>12.303488790357601</v>
      </c>
      <c r="F28" s="89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28">
        <v>26</v>
      </c>
      <c r="B29" s="201" t="s">
        <v>59</v>
      </c>
      <c r="C29" s="217">
        <v>491764</v>
      </c>
      <c r="D29" s="217">
        <v>543713</v>
      </c>
      <c r="E29" s="203">
        <v>10.56380702938808</v>
      </c>
      <c r="F29" s="88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28">
        <v>27</v>
      </c>
      <c r="B30" s="201" t="s">
        <v>47</v>
      </c>
      <c r="C30" s="217">
        <v>504458</v>
      </c>
      <c r="D30" s="217">
        <v>534646</v>
      </c>
      <c r="E30" s="203">
        <v>5.9842444762497573</v>
      </c>
      <c r="F30" s="95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28">
        <v>28</v>
      </c>
      <c r="B31" s="201" t="s">
        <v>39</v>
      </c>
      <c r="C31" s="217">
        <v>443074</v>
      </c>
      <c r="D31" s="217">
        <v>509535</v>
      </c>
      <c r="E31" s="203">
        <v>14.999977430406657</v>
      </c>
      <c r="F31" s="89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28">
        <v>29</v>
      </c>
      <c r="B32" s="201" t="s">
        <v>42</v>
      </c>
      <c r="C32" s="217">
        <v>450206</v>
      </c>
      <c r="D32" s="217">
        <v>499790</v>
      </c>
      <c r="E32" s="203">
        <v>11.013624873946593</v>
      </c>
      <c r="F32" s="89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28">
        <v>30</v>
      </c>
      <c r="B33" s="201" t="s">
        <v>66</v>
      </c>
      <c r="C33" s="217">
        <v>448317</v>
      </c>
      <c r="D33" s="217">
        <v>479409</v>
      </c>
      <c r="E33" s="203">
        <v>6.9352712478001051</v>
      </c>
      <c r="F33" s="89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28">
        <v>31</v>
      </c>
      <c r="B34" s="201" t="s">
        <v>137</v>
      </c>
      <c r="C34" s="217">
        <v>382029</v>
      </c>
      <c r="D34" s="217">
        <v>421279</v>
      </c>
      <c r="E34" s="203">
        <v>10.2740891398297</v>
      </c>
      <c r="F34" s="89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28">
        <v>32</v>
      </c>
      <c r="B35" s="201" t="s">
        <v>60</v>
      </c>
      <c r="C35" s="217">
        <v>341794</v>
      </c>
      <c r="D35" s="217">
        <v>371153</v>
      </c>
      <c r="E35" s="203">
        <v>8.5896768228816178</v>
      </c>
      <c r="F35" s="89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28">
        <v>33</v>
      </c>
      <c r="B36" s="201" t="s">
        <v>45</v>
      </c>
      <c r="C36" s="217">
        <v>366210</v>
      </c>
      <c r="D36" s="217">
        <v>363763</v>
      </c>
      <c r="E36" s="129">
        <v>-0.66819584391469378</v>
      </c>
      <c r="F36" s="134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28">
        <v>34</v>
      </c>
      <c r="B37" s="201" t="s">
        <v>48</v>
      </c>
      <c r="C37" s="217">
        <v>301924</v>
      </c>
      <c r="D37" s="217">
        <v>359301</v>
      </c>
      <c r="E37" s="203">
        <v>19.003789033001684</v>
      </c>
      <c r="F37" s="135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28">
        <v>35</v>
      </c>
      <c r="B38" s="201" t="s">
        <v>51</v>
      </c>
      <c r="C38" s="217">
        <v>274821</v>
      </c>
      <c r="D38" s="217">
        <v>330916</v>
      </c>
      <c r="E38" s="203">
        <v>20.411467828149959</v>
      </c>
      <c r="F38" s="135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28">
        <v>36</v>
      </c>
      <c r="B39" s="201" t="s">
        <v>44</v>
      </c>
      <c r="C39" s="217">
        <v>328808</v>
      </c>
      <c r="D39" s="217">
        <v>321468</v>
      </c>
      <c r="E39" s="203">
        <v>-2.2323057833142745</v>
      </c>
      <c r="F39" s="135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28">
        <v>37</v>
      </c>
      <c r="B40" s="201" t="s">
        <v>127</v>
      </c>
      <c r="C40" s="217">
        <v>291200</v>
      </c>
      <c r="D40" s="217">
        <v>293845</v>
      </c>
      <c r="E40" s="129">
        <v>0.90831043956043966</v>
      </c>
      <c r="F40" s="134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28">
        <v>38</v>
      </c>
      <c r="B41" s="201" t="s">
        <v>139</v>
      </c>
      <c r="C41" s="217">
        <v>304337</v>
      </c>
      <c r="D41" s="217">
        <v>283362</v>
      </c>
      <c r="E41" s="203">
        <v>-6.8920308736696496</v>
      </c>
      <c r="F41" s="89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28">
        <v>39</v>
      </c>
      <c r="B42" s="201" t="s">
        <v>49</v>
      </c>
      <c r="C42" s="217">
        <v>293453</v>
      </c>
      <c r="D42" s="217">
        <v>274725</v>
      </c>
      <c r="E42" s="203">
        <v>-6.3819419123334917</v>
      </c>
      <c r="F42" s="89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28">
        <v>40</v>
      </c>
      <c r="B43" s="201" t="s">
        <v>50</v>
      </c>
      <c r="C43" s="217">
        <v>223256</v>
      </c>
      <c r="D43" s="217">
        <v>260224</v>
      </c>
      <c r="E43" s="203">
        <v>16.55856953452539</v>
      </c>
      <c r="F43" s="95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28">
        <v>41</v>
      </c>
      <c r="B44" s="201" t="s">
        <v>148</v>
      </c>
      <c r="C44" s="217">
        <v>233378</v>
      </c>
      <c r="D44" s="217">
        <v>246225</v>
      </c>
      <c r="E44" s="203">
        <v>5.5048033662127533</v>
      </c>
      <c r="F44" s="89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28">
        <v>42</v>
      </c>
      <c r="B45" s="201" t="s">
        <v>71</v>
      </c>
      <c r="C45" s="217">
        <v>193074</v>
      </c>
      <c r="D45" s="217">
        <v>213991</v>
      </c>
      <c r="E45" s="203">
        <v>10.83366999181661</v>
      </c>
      <c r="F45" s="89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28">
        <v>43</v>
      </c>
      <c r="B46" s="201" t="s">
        <v>46</v>
      </c>
      <c r="C46" s="217">
        <v>208757</v>
      </c>
      <c r="D46" s="217">
        <v>213796</v>
      </c>
      <c r="E46" s="203">
        <v>2.4138112733944252</v>
      </c>
      <c r="F46" s="88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28">
        <v>44</v>
      </c>
      <c r="B47" s="201" t="s">
        <v>52</v>
      </c>
      <c r="C47" s="217">
        <v>154002</v>
      </c>
      <c r="D47" s="217">
        <v>193410</v>
      </c>
      <c r="E47" s="203">
        <v>25.589278061323878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28">
        <v>45</v>
      </c>
      <c r="B48" s="201" t="s">
        <v>72</v>
      </c>
      <c r="C48" s="217">
        <v>169665</v>
      </c>
      <c r="D48" s="217">
        <v>184255</v>
      </c>
      <c r="E48" s="203">
        <v>8.5992986178646156</v>
      </c>
      <c r="F48" s="128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28">
        <v>46</v>
      </c>
      <c r="B49" s="201" t="s">
        <v>54</v>
      </c>
      <c r="C49" s="217">
        <v>147378</v>
      </c>
      <c r="D49" s="217">
        <v>177700</v>
      </c>
      <c r="E49" s="203">
        <v>20.574305527283585</v>
      </c>
      <c r="F49" s="128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28">
        <v>47</v>
      </c>
      <c r="B50" s="201" t="s">
        <v>149</v>
      </c>
      <c r="C50" s="217">
        <v>144345</v>
      </c>
      <c r="D50" s="217">
        <v>175800</v>
      </c>
      <c r="E50" s="203">
        <v>21.791541099449237</v>
      </c>
      <c r="F50" s="128"/>
      <c r="G50" s="87"/>
      <c r="H50" s="64"/>
      <c r="I50" s="92"/>
      <c r="J50" s="87"/>
      <c r="K50" s="64"/>
      <c r="L50" s="65"/>
      <c r="M50" s="63"/>
      <c r="N50" s="86"/>
      <c r="O50" s="87"/>
      <c r="P50" s="64"/>
      <c r="Q50" s="65"/>
      <c r="R50" s="63"/>
      <c r="S50" s="86"/>
      <c r="T50" s="87"/>
      <c r="U50" s="64"/>
      <c r="V50" s="65"/>
      <c r="W50" s="63"/>
      <c r="X50" s="86"/>
      <c r="Y50" s="87"/>
      <c r="Z50" s="64"/>
      <c r="AA50" s="65"/>
      <c r="AB50" s="63"/>
      <c r="AC50" s="86"/>
      <c r="AD50" s="87"/>
      <c r="AE50" s="64"/>
      <c r="AF50" s="65"/>
      <c r="AG50" s="63"/>
      <c r="AH50" s="86"/>
      <c r="AI50" s="87"/>
      <c r="AJ50" s="64"/>
      <c r="AK50" s="65"/>
      <c r="AL50" s="63"/>
      <c r="AM50" s="86"/>
      <c r="AN50" s="87"/>
      <c r="AO50" s="64"/>
      <c r="AP50" s="65"/>
      <c r="AQ50" s="63"/>
      <c r="AR50" s="86"/>
      <c r="AS50" s="87"/>
      <c r="AT50" s="64"/>
      <c r="AU50" s="65"/>
      <c r="AV50" s="63"/>
      <c r="AW50" s="86"/>
      <c r="AX50" s="87"/>
      <c r="AY50" s="64"/>
      <c r="AZ50" s="65"/>
      <c r="BA50" s="63"/>
      <c r="BB50" s="86"/>
      <c r="BC50" s="87"/>
      <c r="BD50" s="64"/>
      <c r="BE50" s="65"/>
      <c r="BF50" s="63"/>
      <c r="BG50" s="86"/>
      <c r="BH50" s="87"/>
      <c r="BI50" s="64"/>
      <c r="BJ50" s="65"/>
      <c r="BL50" s="78"/>
      <c r="BM50" s="79"/>
      <c r="BN50" s="80"/>
      <c r="BO50" s="77"/>
      <c r="BQ50" s="78"/>
      <c r="BR50" s="79"/>
      <c r="BS50" s="80"/>
      <c r="BT50" s="77"/>
      <c r="BV50" s="78"/>
      <c r="BW50" s="79"/>
      <c r="BX50" s="80"/>
      <c r="BY50" s="77"/>
      <c r="CA50" s="78"/>
      <c r="CB50" s="79"/>
      <c r="CC50" s="80"/>
      <c r="CD50" s="77"/>
      <c r="CF50" s="78"/>
      <c r="CG50" s="79"/>
      <c r="CH50" s="80"/>
      <c r="CI50" s="77"/>
      <c r="CK50" s="78"/>
      <c r="CL50" s="79"/>
      <c r="CM50" s="80"/>
      <c r="CN50" s="77"/>
      <c r="CP50" s="78"/>
      <c r="CQ50" s="79"/>
      <c r="CR50" s="80"/>
      <c r="CS50" s="77"/>
      <c r="CU50" s="78"/>
      <c r="CV50" s="79"/>
      <c r="CW50" s="80"/>
      <c r="CX50" s="77"/>
      <c r="CZ50" s="78"/>
      <c r="DA50" s="79"/>
      <c r="DB50" s="80"/>
      <c r="DC50" s="77"/>
      <c r="DE50" s="78"/>
      <c r="DF50" s="79"/>
      <c r="DG50" s="80"/>
      <c r="DH50" s="77"/>
      <c r="DJ50" s="78"/>
      <c r="DK50" s="79"/>
      <c r="DL50" s="80"/>
      <c r="DM50" s="77"/>
      <c r="DO50" s="78"/>
      <c r="DP50" s="79"/>
      <c r="DQ50" s="80"/>
      <c r="DR50" s="77"/>
      <c r="DT50" s="78"/>
      <c r="DU50" s="79"/>
      <c r="DV50" s="80"/>
      <c r="DW50" s="77"/>
      <c r="DY50" s="78"/>
      <c r="DZ50" s="79"/>
      <c r="EA50" s="80"/>
      <c r="EB50" s="77"/>
      <c r="ED50" s="78"/>
      <c r="EE50" s="79"/>
      <c r="EF50" s="80"/>
      <c r="EG50" s="77"/>
      <c r="EI50" s="78"/>
      <c r="EJ50" s="79"/>
      <c r="EK50" s="80"/>
      <c r="EL50" s="77"/>
      <c r="EN50" s="78"/>
      <c r="EO50" s="79"/>
      <c r="EP50" s="80"/>
      <c r="EQ50" s="77"/>
      <c r="ES50" s="78"/>
      <c r="ET50" s="79"/>
      <c r="EU50" s="80"/>
      <c r="EV50" s="77"/>
      <c r="EX50" s="78"/>
      <c r="EY50" s="79"/>
      <c r="EZ50" s="80"/>
      <c r="FA50" s="77"/>
      <c r="FC50" s="78"/>
      <c r="FD50" s="79"/>
      <c r="FE50" s="80"/>
      <c r="FF50" s="77"/>
      <c r="FH50" s="78"/>
      <c r="FI50" s="79"/>
      <c r="FJ50" s="80"/>
      <c r="FK50" s="77"/>
      <c r="FM50" s="78"/>
      <c r="FN50" s="79"/>
      <c r="FO50" s="80"/>
      <c r="FP50" s="77"/>
      <c r="FR50" s="78"/>
      <c r="FS50" s="79"/>
      <c r="FT50" s="80"/>
      <c r="FU50" s="77"/>
      <c r="FW50" s="78"/>
      <c r="FX50" s="79"/>
      <c r="FY50" s="80"/>
      <c r="FZ50" s="77"/>
      <c r="GB50" s="78"/>
      <c r="GC50" s="79"/>
      <c r="GD50" s="80"/>
      <c r="GE50" s="77"/>
      <c r="GG50" s="78"/>
      <c r="GH50" s="79"/>
      <c r="GI50" s="80"/>
      <c r="GJ50" s="77"/>
      <c r="GL50" s="78"/>
      <c r="GM50" s="79"/>
      <c r="GN50" s="80"/>
      <c r="GO50" s="77"/>
      <c r="GQ50" s="78"/>
      <c r="GR50" s="79"/>
      <c r="GS50" s="80"/>
      <c r="GT50" s="77"/>
      <c r="GV50" s="78"/>
      <c r="GW50" s="79"/>
      <c r="GX50" s="80"/>
      <c r="GY50" s="77"/>
      <c r="HA50" s="78"/>
      <c r="HB50" s="79"/>
      <c r="HC50" s="80"/>
      <c r="HD50" s="77"/>
      <c r="HF50" s="78"/>
      <c r="HG50" s="79"/>
      <c r="HH50" s="80"/>
      <c r="HI50" s="77"/>
      <c r="HK50" s="78"/>
      <c r="HL50" s="79"/>
      <c r="HM50" s="80"/>
      <c r="HN50" s="77"/>
      <c r="HP50" s="78"/>
      <c r="HQ50" s="79"/>
      <c r="HR50" s="80"/>
      <c r="HS50" s="77"/>
      <c r="HU50" s="78"/>
      <c r="HV50" s="79"/>
      <c r="HW50" s="80"/>
      <c r="HX50" s="77"/>
      <c r="HZ50" s="78"/>
      <c r="IA50" s="79"/>
      <c r="IB50" s="80"/>
      <c r="IC50" s="77"/>
      <c r="IE50" s="78"/>
      <c r="IF50" s="79"/>
      <c r="IG50" s="80"/>
      <c r="IH50" s="77"/>
    </row>
    <row r="51" spans="1:242" s="63" customFormat="1">
      <c r="A51" s="128">
        <v>48</v>
      </c>
      <c r="B51" s="201" t="s">
        <v>70</v>
      </c>
      <c r="C51" s="217">
        <v>170262</v>
      </c>
      <c r="D51" s="217">
        <v>173855</v>
      </c>
      <c r="E51" s="203">
        <v>2.1102771023481459</v>
      </c>
      <c r="F51" s="128"/>
      <c r="G51" s="87"/>
      <c r="H51" s="64"/>
      <c r="I51" s="65"/>
      <c r="J51" s="87"/>
      <c r="K51" s="64"/>
      <c r="L51" s="65"/>
      <c r="N51" s="86"/>
      <c r="O51" s="87"/>
      <c r="P51" s="64"/>
      <c r="Q51" s="65"/>
      <c r="S51" s="86"/>
      <c r="T51" s="87"/>
      <c r="U51" s="64"/>
      <c r="V51" s="65"/>
      <c r="X51" s="86"/>
      <c r="Y51" s="87"/>
      <c r="Z51" s="64"/>
      <c r="AA51" s="65"/>
      <c r="AC51" s="86"/>
      <c r="AD51" s="87"/>
      <c r="AE51" s="64"/>
      <c r="AF51" s="65"/>
      <c r="AH51" s="86"/>
      <c r="AI51" s="87"/>
      <c r="AJ51" s="64"/>
      <c r="AK51" s="65"/>
      <c r="AM51" s="86"/>
      <c r="AN51" s="87"/>
      <c r="AO51" s="64"/>
      <c r="AP51" s="65"/>
      <c r="AR51" s="86"/>
      <c r="AS51" s="87"/>
      <c r="AT51" s="64"/>
      <c r="AU51" s="65"/>
      <c r="AW51" s="86"/>
      <c r="AX51" s="87"/>
      <c r="AY51" s="64"/>
      <c r="AZ51" s="65"/>
      <c r="BB51" s="86"/>
      <c r="BC51" s="87"/>
      <c r="BD51" s="64"/>
      <c r="BE51" s="65"/>
      <c r="BG51" s="86"/>
      <c r="BH51" s="87"/>
      <c r="BI51" s="64"/>
      <c r="BJ51" s="65"/>
      <c r="BL51" s="86"/>
      <c r="BM51" s="87"/>
      <c r="BN51" s="64"/>
      <c r="BO51" s="65"/>
      <c r="BQ51" s="86"/>
      <c r="BR51" s="87"/>
      <c r="BS51" s="64"/>
      <c r="BT51" s="65"/>
      <c r="BV51" s="86"/>
      <c r="BW51" s="87"/>
      <c r="BX51" s="64"/>
      <c r="BY51" s="65"/>
      <c r="CA51" s="86"/>
      <c r="CB51" s="87"/>
      <c r="CC51" s="64"/>
      <c r="CD51" s="65"/>
      <c r="CF51" s="86"/>
      <c r="CG51" s="87"/>
      <c r="CH51" s="64"/>
      <c r="CI51" s="65"/>
      <c r="CK51" s="86"/>
      <c r="CL51" s="87"/>
      <c r="CM51" s="64"/>
      <c r="CN51" s="65"/>
      <c r="CP51" s="86"/>
      <c r="CQ51" s="87"/>
      <c r="CR51" s="64"/>
      <c r="CS51" s="65"/>
      <c r="CU51" s="86"/>
      <c r="CV51" s="87"/>
      <c r="CW51" s="64"/>
      <c r="CX51" s="65"/>
      <c r="CZ51" s="86"/>
      <c r="DA51" s="87"/>
      <c r="DB51" s="64"/>
      <c r="DC51" s="65"/>
      <c r="DE51" s="86"/>
      <c r="DF51" s="87"/>
      <c r="DG51" s="64"/>
      <c r="DH51" s="65"/>
      <c r="DJ51" s="86"/>
      <c r="DK51" s="87"/>
      <c r="DL51" s="64"/>
      <c r="DM51" s="65"/>
      <c r="DO51" s="86"/>
      <c r="DP51" s="87"/>
      <c r="DQ51" s="64"/>
      <c r="DR51" s="65"/>
      <c r="DT51" s="86"/>
      <c r="DU51" s="87"/>
      <c r="DV51" s="64"/>
      <c r="DW51" s="65"/>
      <c r="DY51" s="86"/>
      <c r="DZ51" s="87"/>
      <c r="EA51" s="64"/>
      <c r="EB51" s="65"/>
      <c r="ED51" s="86"/>
      <c r="EE51" s="87"/>
      <c r="EF51" s="64"/>
      <c r="EG51" s="65"/>
      <c r="EI51" s="86"/>
      <c r="EJ51" s="87"/>
      <c r="EK51" s="64"/>
      <c r="EL51" s="65"/>
      <c r="EN51" s="86"/>
      <c r="EO51" s="87"/>
      <c r="EP51" s="64"/>
      <c r="EQ51" s="65"/>
      <c r="ES51" s="86"/>
      <c r="ET51" s="87"/>
      <c r="EU51" s="64"/>
      <c r="EV51" s="65"/>
      <c r="EX51" s="86"/>
      <c r="EY51" s="87"/>
      <c r="EZ51" s="64"/>
      <c r="FA51" s="65"/>
      <c r="FC51" s="86"/>
      <c r="FD51" s="87"/>
      <c r="FE51" s="64"/>
      <c r="FF51" s="65"/>
      <c r="FH51" s="86"/>
      <c r="FI51" s="87"/>
      <c r="FJ51" s="64"/>
      <c r="FK51" s="65"/>
      <c r="FM51" s="86"/>
      <c r="FN51" s="87"/>
      <c r="FO51" s="64"/>
      <c r="FP51" s="65"/>
      <c r="FR51" s="86"/>
      <c r="FS51" s="87"/>
      <c r="FT51" s="64"/>
      <c r="FU51" s="65"/>
      <c r="FW51" s="86"/>
      <c r="FX51" s="87"/>
      <c r="FY51" s="64"/>
      <c r="FZ51" s="65"/>
      <c r="GB51" s="86"/>
      <c r="GC51" s="87"/>
      <c r="GD51" s="64"/>
      <c r="GE51" s="65"/>
      <c r="GG51" s="86"/>
      <c r="GH51" s="87"/>
      <c r="GI51" s="64"/>
      <c r="GJ51" s="65"/>
      <c r="GL51" s="86"/>
      <c r="GM51" s="87"/>
      <c r="GN51" s="64"/>
      <c r="GO51" s="65"/>
      <c r="GQ51" s="86"/>
      <c r="GR51" s="87"/>
      <c r="GS51" s="64"/>
      <c r="GT51" s="65"/>
      <c r="GV51" s="86"/>
      <c r="GW51" s="87"/>
      <c r="GX51" s="64"/>
      <c r="GY51" s="65"/>
      <c r="HA51" s="86"/>
      <c r="HB51" s="87"/>
      <c r="HC51" s="64"/>
      <c r="HD51" s="65"/>
      <c r="HF51" s="86"/>
      <c r="HG51" s="87"/>
      <c r="HH51" s="64"/>
      <c r="HI51" s="65"/>
      <c r="HK51" s="86"/>
      <c r="HL51" s="87"/>
      <c r="HM51" s="64"/>
      <c r="HN51" s="65"/>
      <c r="HP51" s="86"/>
      <c r="HQ51" s="87"/>
      <c r="HR51" s="64"/>
      <c r="HS51" s="65"/>
      <c r="HU51" s="86"/>
      <c r="HV51" s="87"/>
      <c r="HW51" s="64"/>
      <c r="HX51" s="65"/>
      <c r="HZ51" s="86"/>
      <c r="IA51" s="87"/>
      <c r="IB51" s="64"/>
      <c r="IC51" s="65"/>
      <c r="IE51" s="86"/>
      <c r="IF51" s="87"/>
      <c r="IG51" s="64"/>
      <c r="IH51" s="65"/>
    </row>
    <row r="52" spans="1:242" s="59" customFormat="1">
      <c r="A52" s="128">
        <v>49</v>
      </c>
      <c r="B52" s="201" t="s">
        <v>147</v>
      </c>
      <c r="C52" s="217">
        <v>149938</v>
      </c>
      <c r="D52" s="217">
        <v>171166</v>
      </c>
      <c r="E52" s="203">
        <v>14.157851912123679</v>
      </c>
      <c r="F52" s="128"/>
      <c r="G52" s="87"/>
      <c r="H52" s="64"/>
      <c r="I52" s="65"/>
      <c r="J52" s="87"/>
      <c r="K52" s="64"/>
      <c r="L52" s="65"/>
      <c r="M52" s="63"/>
      <c r="N52" s="86"/>
      <c r="O52" s="87"/>
      <c r="P52" s="64"/>
      <c r="Q52" s="65"/>
      <c r="R52" s="63"/>
      <c r="S52" s="86"/>
      <c r="T52" s="87"/>
      <c r="U52" s="64"/>
      <c r="V52" s="65"/>
      <c r="W52" s="63"/>
      <c r="X52" s="86"/>
      <c r="Y52" s="87"/>
      <c r="Z52" s="64"/>
      <c r="AA52" s="65"/>
      <c r="AB52" s="63"/>
      <c r="AC52" s="86"/>
      <c r="AD52" s="87"/>
      <c r="AE52" s="64"/>
      <c r="AF52" s="65"/>
      <c r="AG52" s="63"/>
      <c r="AH52" s="86"/>
      <c r="AI52" s="87"/>
      <c r="AJ52" s="64"/>
      <c r="AK52" s="65"/>
      <c r="AL52" s="63"/>
      <c r="AM52" s="86"/>
      <c r="AN52" s="87"/>
      <c r="AO52" s="64"/>
      <c r="AP52" s="65"/>
      <c r="AQ52" s="63"/>
      <c r="AR52" s="86"/>
      <c r="AS52" s="87"/>
      <c r="AT52" s="64"/>
      <c r="AU52" s="65"/>
      <c r="AV52" s="63"/>
      <c r="AW52" s="86"/>
      <c r="AX52" s="87"/>
      <c r="AY52" s="64"/>
      <c r="AZ52" s="65"/>
      <c r="BA52" s="63"/>
      <c r="BB52" s="86"/>
      <c r="BC52" s="87"/>
      <c r="BD52" s="64"/>
      <c r="BE52" s="65"/>
      <c r="BF52" s="63"/>
      <c r="BG52" s="86"/>
      <c r="BH52" s="87"/>
      <c r="BI52" s="64"/>
      <c r="BJ52" s="65"/>
      <c r="BL52" s="82"/>
      <c r="BM52" s="83"/>
      <c r="BN52" s="84"/>
      <c r="BO52" s="81"/>
      <c r="BQ52" s="82"/>
      <c r="BR52" s="83"/>
      <c r="BS52" s="84"/>
      <c r="BT52" s="81"/>
      <c r="BV52" s="82"/>
      <c r="BW52" s="83"/>
      <c r="BX52" s="84"/>
      <c r="BY52" s="81"/>
      <c r="CA52" s="82"/>
      <c r="CB52" s="83"/>
      <c r="CC52" s="84"/>
      <c r="CD52" s="81"/>
      <c r="CF52" s="82"/>
      <c r="CG52" s="83"/>
      <c r="CH52" s="84"/>
      <c r="CI52" s="81"/>
      <c r="CK52" s="82"/>
      <c r="CL52" s="83"/>
      <c r="CM52" s="84"/>
      <c r="CN52" s="81"/>
      <c r="CP52" s="82"/>
      <c r="CQ52" s="83"/>
      <c r="CR52" s="84"/>
      <c r="CS52" s="81"/>
      <c r="CU52" s="82"/>
      <c r="CV52" s="83"/>
      <c r="CW52" s="84"/>
      <c r="CX52" s="81"/>
      <c r="CZ52" s="82"/>
      <c r="DA52" s="83"/>
      <c r="DB52" s="84"/>
      <c r="DC52" s="81"/>
      <c r="DE52" s="82"/>
      <c r="DF52" s="83"/>
      <c r="DG52" s="84"/>
      <c r="DH52" s="81"/>
      <c r="DJ52" s="82"/>
      <c r="DK52" s="83"/>
      <c r="DL52" s="84"/>
      <c r="DM52" s="81"/>
      <c r="DO52" s="82"/>
      <c r="DP52" s="83"/>
      <c r="DQ52" s="84"/>
      <c r="DR52" s="81"/>
      <c r="DT52" s="82"/>
      <c r="DU52" s="83"/>
      <c r="DV52" s="84"/>
      <c r="DW52" s="81"/>
      <c r="DY52" s="82"/>
      <c r="DZ52" s="83"/>
      <c r="EA52" s="84"/>
      <c r="EB52" s="81"/>
      <c r="ED52" s="82"/>
      <c r="EE52" s="83"/>
      <c r="EF52" s="84"/>
      <c r="EG52" s="81"/>
      <c r="EI52" s="82"/>
      <c r="EJ52" s="83"/>
      <c r="EK52" s="84"/>
      <c r="EL52" s="81"/>
      <c r="EN52" s="82"/>
      <c r="EO52" s="83"/>
      <c r="EP52" s="84"/>
      <c r="EQ52" s="81"/>
      <c r="ES52" s="82"/>
      <c r="ET52" s="83"/>
      <c r="EU52" s="84"/>
      <c r="EV52" s="81"/>
      <c r="EX52" s="82"/>
      <c r="EY52" s="83"/>
      <c r="EZ52" s="84"/>
      <c r="FA52" s="81"/>
      <c r="FC52" s="82"/>
      <c r="FD52" s="83"/>
      <c r="FE52" s="84"/>
      <c r="FF52" s="81"/>
      <c r="FH52" s="82"/>
      <c r="FI52" s="83"/>
      <c r="FJ52" s="84"/>
      <c r="FK52" s="81"/>
      <c r="FM52" s="82"/>
      <c r="FN52" s="83"/>
      <c r="FO52" s="84"/>
      <c r="FP52" s="81"/>
      <c r="FR52" s="82"/>
      <c r="FS52" s="83"/>
      <c r="FT52" s="84"/>
      <c r="FU52" s="81"/>
      <c r="FW52" s="82"/>
      <c r="FX52" s="83"/>
      <c r="FY52" s="84"/>
      <c r="FZ52" s="81"/>
      <c r="GB52" s="82"/>
      <c r="GC52" s="83"/>
      <c r="GD52" s="84"/>
      <c r="GE52" s="81"/>
      <c r="GG52" s="82"/>
      <c r="GH52" s="83"/>
      <c r="GI52" s="84"/>
      <c r="GJ52" s="81"/>
      <c r="GL52" s="82"/>
      <c r="GM52" s="83"/>
      <c r="GN52" s="84"/>
      <c r="GO52" s="81"/>
      <c r="GQ52" s="82"/>
      <c r="GR52" s="83"/>
      <c r="GS52" s="84"/>
      <c r="GT52" s="81"/>
      <c r="GV52" s="82"/>
      <c r="GW52" s="83"/>
      <c r="GX52" s="84"/>
      <c r="GY52" s="81"/>
      <c r="HA52" s="82"/>
      <c r="HB52" s="83"/>
      <c r="HC52" s="84"/>
      <c r="HD52" s="81"/>
      <c r="HF52" s="82"/>
      <c r="HG52" s="83"/>
      <c r="HH52" s="84"/>
      <c r="HI52" s="81"/>
      <c r="HK52" s="82"/>
      <c r="HL52" s="83"/>
      <c r="HM52" s="84"/>
      <c r="HN52" s="81"/>
      <c r="HP52" s="82"/>
      <c r="HQ52" s="83"/>
      <c r="HR52" s="84"/>
      <c r="HS52" s="81"/>
      <c r="HU52" s="82"/>
      <c r="HV52" s="83"/>
      <c r="HW52" s="84"/>
      <c r="HX52" s="81"/>
      <c r="HZ52" s="82"/>
      <c r="IA52" s="83"/>
      <c r="IB52" s="84"/>
      <c r="IC52" s="81"/>
      <c r="IE52" s="82"/>
      <c r="IF52" s="83"/>
      <c r="IG52" s="84"/>
      <c r="IH52" s="81"/>
    </row>
    <row r="53" spans="1:242" s="63" customFormat="1">
      <c r="A53" s="128">
        <v>50</v>
      </c>
      <c r="B53" s="201" t="s">
        <v>140</v>
      </c>
      <c r="C53" s="217">
        <v>139703</v>
      </c>
      <c r="D53" s="217">
        <v>166620</v>
      </c>
      <c r="E53" s="203">
        <v>19.267302778036264</v>
      </c>
      <c r="F53" s="128"/>
      <c r="G53" s="87"/>
      <c r="H53" s="64"/>
      <c r="I53" s="65"/>
      <c r="J53" s="87"/>
      <c r="K53" s="64"/>
      <c r="L53" s="65"/>
      <c r="N53" s="86"/>
      <c r="O53" s="87"/>
      <c r="P53" s="64"/>
      <c r="Q53" s="65"/>
      <c r="S53" s="86"/>
      <c r="T53" s="87"/>
      <c r="U53" s="64"/>
      <c r="V53" s="65"/>
      <c r="X53" s="86"/>
      <c r="Y53" s="87"/>
      <c r="Z53" s="64"/>
      <c r="AA53" s="65"/>
      <c r="AC53" s="86"/>
      <c r="AD53" s="87"/>
      <c r="AE53" s="64"/>
      <c r="AF53" s="65"/>
      <c r="AH53" s="86"/>
      <c r="AI53" s="87"/>
      <c r="AJ53" s="64"/>
      <c r="AK53" s="65"/>
      <c r="AM53" s="86"/>
      <c r="AN53" s="87"/>
      <c r="AO53" s="64"/>
      <c r="AP53" s="65"/>
      <c r="AR53" s="86"/>
      <c r="AS53" s="87"/>
      <c r="AT53" s="64"/>
      <c r="AU53" s="65"/>
      <c r="AW53" s="86"/>
      <c r="AX53" s="87"/>
      <c r="AY53" s="64"/>
      <c r="AZ53" s="65"/>
      <c r="BB53" s="86"/>
      <c r="BC53" s="87"/>
      <c r="BD53" s="64"/>
      <c r="BE53" s="65"/>
      <c r="BG53" s="86"/>
      <c r="BH53" s="87"/>
      <c r="BI53" s="64"/>
      <c r="BJ53" s="65"/>
      <c r="BL53" s="86"/>
      <c r="BM53" s="87"/>
      <c r="BN53" s="64"/>
      <c r="BO53" s="65"/>
      <c r="BQ53" s="86"/>
      <c r="BR53" s="87"/>
      <c r="BS53" s="64"/>
      <c r="BT53" s="65"/>
      <c r="BV53" s="86"/>
      <c r="BW53" s="87"/>
      <c r="BX53" s="64"/>
      <c r="BY53" s="65"/>
      <c r="CA53" s="86"/>
      <c r="CB53" s="87"/>
      <c r="CC53" s="64"/>
      <c r="CD53" s="65"/>
      <c r="CF53" s="86"/>
      <c r="CG53" s="87"/>
      <c r="CH53" s="64"/>
      <c r="CI53" s="65"/>
      <c r="CK53" s="86"/>
      <c r="CL53" s="87"/>
      <c r="CM53" s="64"/>
      <c r="CN53" s="65"/>
      <c r="CP53" s="86"/>
      <c r="CQ53" s="87"/>
      <c r="CR53" s="64"/>
      <c r="CS53" s="65"/>
      <c r="CU53" s="86"/>
      <c r="CV53" s="87"/>
      <c r="CW53" s="64"/>
      <c r="CX53" s="65"/>
      <c r="CZ53" s="86"/>
      <c r="DA53" s="87"/>
      <c r="DB53" s="64"/>
      <c r="DC53" s="65"/>
      <c r="DE53" s="86"/>
      <c r="DF53" s="87"/>
      <c r="DG53" s="64"/>
      <c r="DH53" s="65"/>
      <c r="DJ53" s="86"/>
      <c r="DK53" s="87"/>
      <c r="DL53" s="64"/>
      <c r="DM53" s="65"/>
      <c r="DO53" s="86"/>
      <c r="DP53" s="87"/>
      <c r="DQ53" s="64"/>
      <c r="DR53" s="65"/>
      <c r="DT53" s="86"/>
      <c r="DU53" s="87"/>
      <c r="DV53" s="64"/>
      <c r="DW53" s="65"/>
      <c r="DY53" s="86"/>
      <c r="DZ53" s="87"/>
      <c r="EA53" s="64"/>
      <c r="EB53" s="65"/>
      <c r="ED53" s="86"/>
      <c r="EE53" s="87"/>
      <c r="EF53" s="64"/>
      <c r="EG53" s="65"/>
      <c r="EI53" s="86"/>
      <c r="EJ53" s="87"/>
      <c r="EK53" s="64"/>
      <c r="EL53" s="65"/>
      <c r="EN53" s="86"/>
      <c r="EO53" s="87"/>
      <c r="EP53" s="64"/>
      <c r="EQ53" s="65"/>
      <c r="ES53" s="86"/>
      <c r="ET53" s="87"/>
      <c r="EU53" s="64"/>
      <c r="EV53" s="65"/>
      <c r="EX53" s="86"/>
      <c r="EY53" s="87"/>
      <c r="EZ53" s="64"/>
      <c r="FA53" s="65"/>
      <c r="FC53" s="86"/>
      <c r="FD53" s="87"/>
      <c r="FE53" s="64"/>
      <c r="FF53" s="65"/>
      <c r="FH53" s="86"/>
      <c r="FI53" s="87"/>
      <c r="FJ53" s="64"/>
      <c r="FK53" s="65"/>
      <c r="FM53" s="86"/>
      <c r="FN53" s="87"/>
      <c r="FO53" s="64"/>
      <c r="FP53" s="65"/>
      <c r="FR53" s="86"/>
      <c r="FS53" s="87"/>
      <c r="FT53" s="64"/>
      <c r="FU53" s="65"/>
      <c r="FW53" s="86"/>
      <c r="FX53" s="87"/>
      <c r="FY53" s="64"/>
      <c r="FZ53" s="65"/>
      <c r="GB53" s="86"/>
      <c r="GC53" s="87"/>
      <c r="GD53" s="64"/>
      <c r="GE53" s="65"/>
      <c r="GG53" s="86"/>
      <c r="GH53" s="87"/>
      <c r="GI53" s="64"/>
      <c r="GJ53" s="65"/>
      <c r="GL53" s="86"/>
      <c r="GM53" s="87"/>
      <c r="GN53" s="64"/>
      <c r="GO53" s="65"/>
      <c r="GQ53" s="86"/>
      <c r="GR53" s="87"/>
      <c r="GS53" s="64"/>
      <c r="GT53" s="65"/>
      <c r="GV53" s="86"/>
      <c r="GW53" s="87"/>
      <c r="GX53" s="64"/>
      <c r="GY53" s="65"/>
      <c r="HA53" s="86"/>
      <c r="HB53" s="87"/>
      <c r="HC53" s="64"/>
      <c r="HD53" s="65"/>
      <c r="HF53" s="86"/>
      <c r="HG53" s="87"/>
      <c r="HH53" s="64"/>
      <c r="HI53" s="65"/>
      <c r="HK53" s="86"/>
      <c r="HL53" s="87"/>
      <c r="HM53" s="64"/>
      <c r="HN53" s="65"/>
      <c r="HP53" s="86"/>
      <c r="HQ53" s="87"/>
      <c r="HR53" s="64"/>
      <c r="HS53" s="65"/>
      <c r="HU53" s="86"/>
      <c r="HV53" s="87"/>
      <c r="HW53" s="64"/>
      <c r="HX53" s="65"/>
      <c r="HZ53" s="86"/>
      <c r="IA53" s="87"/>
      <c r="IB53" s="64"/>
      <c r="IC53" s="65"/>
      <c r="IE53" s="86"/>
      <c r="IF53" s="87"/>
      <c r="IG53" s="64"/>
      <c r="IH53" s="65"/>
    </row>
    <row r="54" spans="1:242" s="63" customFormat="1">
      <c r="A54" s="128">
        <v>51</v>
      </c>
      <c r="B54" s="201" t="s">
        <v>58</v>
      </c>
      <c r="C54" s="217">
        <v>142810</v>
      </c>
      <c r="D54" s="217">
        <v>166528</v>
      </c>
      <c r="E54" s="203">
        <v>16.608080666619983</v>
      </c>
      <c r="F54" s="135"/>
      <c r="G54" s="87"/>
      <c r="H54" s="64"/>
      <c r="I54" s="65"/>
      <c r="J54" s="87"/>
      <c r="K54" s="64"/>
      <c r="L54" s="65"/>
      <c r="N54" s="86"/>
      <c r="O54" s="87"/>
      <c r="P54" s="64"/>
      <c r="Q54" s="65"/>
      <c r="S54" s="86"/>
      <c r="T54" s="87"/>
      <c r="U54" s="64"/>
      <c r="V54" s="65"/>
      <c r="X54" s="86"/>
      <c r="Y54" s="87"/>
      <c r="Z54" s="64"/>
      <c r="AA54" s="65"/>
      <c r="AC54" s="86"/>
      <c r="AD54" s="87"/>
      <c r="AE54" s="64"/>
      <c r="AF54" s="65"/>
      <c r="AH54" s="86"/>
      <c r="AI54" s="87"/>
      <c r="AJ54" s="64"/>
      <c r="AK54" s="65"/>
      <c r="AM54" s="86"/>
      <c r="AN54" s="87"/>
      <c r="AO54" s="64"/>
      <c r="AP54" s="65"/>
      <c r="AR54" s="86"/>
      <c r="AS54" s="87"/>
      <c r="AT54" s="64"/>
      <c r="AU54" s="65"/>
      <c r="AW54" s="86"/>
      <c r="AX54" s="87"/>
      <c r="AY54" s="64"/>
      <c r="AZ54" s="65"/>
      <c r="BB54" s="86"/>
      <c r="BC54" s="87"/>
      <c r="BD54" s="64"/>
      <c r="BE54" s="65"/>
      <c r="BG54" s="86"/>
      <c r="BH54" s="87"/>
      <c r="BI54" s="64"/>
      <c r="BJ54" s="65"/>
      <c r="BL54" s="86"/>
      <c r="BM54" s="87"/>
      <c r="BN54" s="64"/>
      <c r="BO54" s="65"/>
      <c r="BQ54" s="86"/>
      <c r="BR54" s="87"/>
      <c r="BS54" s="64"/>
      <c r="BT54" s="65"/>
      <c r="BV54" s="86"/>
      <c r="BW54" s="87"/>
      <c r="BX54" s="64"/>
      <c r="BY54" s="65"/>
      <c r="CA54" s="86"/>
      <c r="CB54" s="87"/>
      <c r="CC54" s="64"/>
      <c r="CD54" s="65"/>
      <c r="CF54" s="86"/>
      <c r="CG54" s="87"/>
      <c r="CH54" s="64"/>
      <c r="CI54" s="65"/>
      <c r="CK54" s="86"/>
      <c r="CL54" s="87"/>
      <c r="CM54" s="64"/>
      <c r="CN54" s="65"/>
      <c r="CP54" s="86"/>
      <c r="CQ54" s="87"/>
      <c r="CR54" s="64"/>
      <c r="CS54" s="65"/>
      <c r="CU54" s="86"/>
      <c r="CV54" s="87"/>
      <c r="CW54" s="64"/>
      <c r="CX54" s="65"/>
      <c r="CZ54" s="86"/>
      <c r="DA54" s="87"/>
      <c r="DB54" s="64"/>
      <c r="DC54" s="65"/>
      <c r="DE54" s="86"/>
      <c r="DF54" s="87"/>
      <c r="DG54" s="64"/>
      <c r="DH54" s="65"/>
      <c r="DJ54" s="86"/>
      <c r="DK54" s="87"/>
      <c r="DL54" s="64"/>
      <c r="DM54" s="65"/>
      <c r="DO54" s="86"/>
      <c r="DP54" s="87"/>
      <c r="DQ54" s="64"/>
      <c r="DR54" s="65"/>
      <c r="DT54" s="86"/>
      <c r="DU54" s="87"/>
      <c r="DV54" s="64"/>
      <c r="DW54" s="65"/>
      <c r="DY54" s="86"/>
      <c r="DZ54" s="87"/>
      <c r="EA54" s="64"/>
      <c r="EB54" s="65"/>
      <c r="ED54" s="86"/>
      <c r="EE54" s="87"/>
      <c r="EF54" s="64"/>
      <c r="EG54" s="65"/>
      <c r="EI54" s="86"/>
      <c r="EJ54" s="87"/>
      <c r="EK54" s="64"/>
      <c r="EL54" s="65"/>
      <c r="EN54" s="86"/>
      <c r="EO54" s="87"/>
      <c r="EP54" s="64"/>
      <c r="EQ54" s="65"/>
      <c r="ES54" s="86"/>
      <c r="ET54" s="87"/>
      <c r="EU54" s="64"/>
      <c r="EV54" s="65"/>
      <c r="EX54" s="86"/>
      <c r="EY54" s="87"/>
      <c r="EZ54" s="64"/>
      <c r="FA54" s="65"/>
      <c r="FC54" s="86"/>
      <c r="FD54" s="87"/>
      <c r="FE54" s="64"/>
      <c r="FF54" s="65"/>
      <c r="FH54" s="86"/>
      <c r="FI54" s="87"/>
      <c r="FJ54" s="64"/>
      <c r="FK54" s="65"/>
      <c r="FM54" s="86"/>
      <c r="FN54" s="87"/>
      <c r="FO54" s="64"/>
      <c r="FP54" s="65"/>
      <c r="FR54" s="86"/>
      <c r="FS54" s="87"/>
      <c r="FT54" s="64"/>
      <c r="FU54" s="65"/>
      <c r="FW54" s="86"/>
      <c r="FX54" s="87"/>
      <c r="FY54" s="64"/>
      <c r="FZ54" s="65"/>
      <c r="GB54" s="86"/>
      <c r="GC54" s="87"/>
      <c r="GD54" s="64"/>
      <c r="GE54" s="65"/>
      <c r="GG54" s="86"/>
      <c r="GH54" s="87"/>
      <c r="GI54" s="64"/>
      <c r="GJ54" s="65"/>
      <c r="GL54" s="86"/>
      <c r="GM54" s="87"/>
      <c r="GN54" s="64"/>
      <c r="GO54" s="65"/>
      <c r="GQ54" s="86"/>
      <c r="GR54" s="87"/>
      <c r="GS54" s="64"/>
      <c r="GT54" s="65"/>
      <c r="GV54" s="86"/>
      <c r="GW54" s="87"/>
      <c r="GX54" s="64"/>
      <c r="GY54" s="65"/>
      <c r="HA54" s="86"/>
      <c r="HB54" s="87"/>
      <c r="HC54" s="64"/>
      <c r="HD54" s="65"/>
      <c r="HF54" s="86"/>
      <c r="HG54" s="87"/>
      <c r="HH54" s="64"/>
      <c r="HI54" s="65"/>
      <c r="HK54" s="86"/>
      <c r="HL54" s="87"/>
      <c r="HM54" s="64"/>
      <c r="HN54" s="65"/>
      <c r="HP54" s="86"/>
      <c r="HQ54" s="87"/>
      <c r="HR54" s="64"/>
      <c r="HS54" s="65"/>
      <c r="HU54" s="86"/>
      <c r="HV54" s="87"/>
      <c r="HW54" s="64"/>
      <c r="HX54" s="65"/>
      <c r="HZ54" s="86"/>
      <c r="IA54" s="87"/>
      <c r="IB54" s="64"/>
      <c r="IC54" s="65"/>
      <c r="IE54" s="86"/>
      <c r="IF54" s="87"/>
      <c r="IG54" s="64"/>
      <c r="IH54" s="65"/>
    </row>
    <row r="55" spans="1:242" s="63" customFormat="1">
      <c r="A55" s="128">
        <v>52</v>
      </c>
      <c r="B55" s="201" t="s">
        <v>55</v>
      </c>
      <c r="C55" s="217">
        <v>150967</v>
      </c>
      <c r="D55" s="217">
        <v>165706</v>
      </c>
      <c r="E55" s="203">
        <v>9.7630608013671871</v>
      </c>
      <c r="F55" s="135"/>
      <c r="G55" s="87"/>
      <c r="H55" s="64"/>
      <c r="I55" s="65"/>
      <c r="J55" s="87"/>
      <c r="K55" s="64"/>
      <c r="L55" s="65"/>
      <c r="N55" s="86"/>
      <c r="O55" s="87"/>
      <c r="P55" s="64"/>
      <c r="Q55" s="65"/>
      <c r="S55" s="86"/>
      <c r="T55" s="87"/>
      <c r="U55" s="64"/>
      <c r="V55" s="65"/>
      <c r="X55" s="86"/>
      <c r="Y55" s="87"/>
      <c r="Z55" s="64"/>
      <c r="AA55" s="65"/>
      <c r="AC55" s="86"/>
      <c r="AD55" s="87"/>
      <c r="AE55" s="64"/>
      <c r="AF55" s="65"/>
      <c r="AH55" s="86"/>
      <c r="AI55" s="87"/>
      <c r="AJ55" s="64"/>
      <c r="AK55" s="65"/>
      <c r="AM55" s="86"/>
      <c r="AN55" s="87"/>
      <c r="AO55" s="64"/>
      <c r="AP55" s="65"/>
      <c r="AR55" s="86"/>
      <c r="AS55" s="87"/>
      <c r="AT55" s="64"/>
      <c r="AU55" s="65"/>
      <c r="AW55" s="86"/>
      <c r="AX55" s="87"/>
      <c r="AY55" s="64"/>
      <c r="AZ55" s="65"/>
      <c r="BB55" s="86"/>
      <c r="BC55" s="87"/>
      <c r="BD55" s="64"/>
      <c r="BE55" s="65"/>
      <c r="BG55" s="86"/>
      <c r="BH55" s="87"/>
      <c r="BI55" s="64"/>
      <c r="BJ55" s="65"/>
      <c r="BL55" s="86"/>
      <c r="BM55" s="87"/>
      <c r="BN55" s="64"/>
      <c r="BO55" s="65"/>
      <c r="BQ55" s="86"/>
      <c r="BR55" s="87"/>
      <c r="BS55" s="64"/>
      <c r="BT55" s="65"/>
      <c r="BV55" s="86"/>
      <c r="BW55" s="87"/>
      <c r="BX55" s="64"/>
      <c r="BY55" s="65"/>
      <c r="CA55" s="86"/>
      <c r="CB55" s="87"/>
      <c r="CC55" s="64"/>
      <c r="CD55" s="65"/>
      <c r="CF55" s="86"/>
      <c r="CG55" s="87"/>
      <c r="CH55" s="64"/>
      <c r="CI55" s="65"/>
      <c r="CK55" s="86"/>
      <c r="CL55" s="87"/>
      <c r="CM55" s="64"/>
      <c r="CN55" s="65"/>
      <c r="CP55" s="86"/>
      <c r="CQ55" s="87"/>
      <c r="CR55" s="64"/>
      <c r="CS55" s="65"/>
      <c r="CU55" s="86"/>
      <c r="CV55" s="87"/>
      <c r="CW55" s="64"/>
      <c r="CX55" s="65"/>
      <c r="CZ55" s="86"/>
      <c r="DA55" s="87"/>
      <c r="DB55" s="64"/>
      <c r="DC55" s="65"/>
      <c r="DE55" s="86"/>
      <c r="DF55" s="87"/>
      <c r="DG55" s="64"/>
      <c r="DH55" s="65"/>
      <c r="DJ55" s="86"/>
      <c r="DK55" s="87"/>
      <c r="DL55" s="64"/>
      <c r="DM55" s="65"/>
      <c r="DO55" s="86"/>
      <c r="DP55" s="87"/>
      <c r="DQ55" s="64"/>
      <c r="DR55" s="65"/>
      <c r="DT55" s="86"/>
      <c r="DU55" s="87"/>
      <c r="DV55" s="64"/>
      <c r="DW55" s="65"/>
      <c r="DY55" s="86"/>
      <c r="DZ55" s="87"/>
      <c r="EA55" s="64"/>
      <c r="EB55" s="65"/>
      <c r="ED55" s="86"/>
      <c r="EE55" s="87"/>
      <c r="EF55" s="64"/>
      <c r="EG55" s="65"/>
      <c r="EI55" s="86"/>
      <c r="EJ55" s="87"/>
      <c r="EK55" s="64"/>
      <c r="EL55" s="65"/>
      <c r="EN55" s="86"/>
      <c r="EO55" s="87"/>
      <c r="EP55" s="64"/>
      <c r="EQ55" s="65"/>
      <c r="ES55" s="86"/>
      <c r="ET55" s="87"/>
      <c r="EU55" s="64"/>
      <c r="EV55" s="65"/>
      <c r="EX55" s="86"/>
      <c r="EY55" s="87"/>
      <c r="EZ55" s="64"/>
      <c r="FA55" s="65"/>
      <c r="FC55" s="86"/>
      <c r="FD55" s="87"/>
      <c r="FE55" s="64"/>
      <c r="FF55" s="65"/>
      <c r="FH55" s="86"/>
      <c r="FI55" s="87"/>
      <c r="FJ55" s="64"/>
      <c r="FK55" s="65"/>
      <c r="FM55" s="86"/>
      <c r="FN55" s="87"/>
      <c r="FO55" s="64"/>
      <c r="FP55" s="65"/>
      <c r="FR55" s="86"/>
      <c r="FS55" s="87"/>
      <c r="FT55" s="64"/>
      <c r="FU55" s="65"/>
      <c r="FW55" s="86"/>
      <c r="FX55" s="87"/>
      <c r="FY55" s="64"/>
      <c r="FZ55" s="65"/>
      <c r="GB55" s="86"/>
      <c r="GC55" s="87"/>
      <c r="GD55" s="64"/>
      <c r="GE55" s="65"/>
      <c r="GG55" s="86"/>
      <c r="GH55" s="87"/>
      <c r="GI55" s="64"/>
      <c r="GJ55" s="65"/>
      <c r="GL55" s="86"/>
      <c r="GM55" s="87"/>
      <c r="GN55" s="64"/>
      <c r="GO55" s="65"/>
      <c r="GQ55" s="86"/>
      <c r="GR55" s="87"/>
      <c r="GS55" s="64"/>
      <c r="GT55" s="65"/>
      <c r="GV55" s="86"/>
      <c r="GW55" s="87"/>
      <c r="GX55" s="64"/>
      <c r="GY55" s="65"/>
      <c r="HA55" s="86"/>
      <c r="HB55" s="87"/>
      <c r="HC55" s="64"/>
      <c r="HD55" s="65"/>
      <c r="HF55" s="86"/>
      <c r="HG55" s="87"/>
      <c r="HH55" s="64"/>
      <c r="HI55" s="65"/>
      <c r="HK55" s="86"/>
      <c r="HL55" s="87"/>
      <c r="HM55" s="64"/>
      <c r="HN55" s="65"/>
      <c r="HP55" s="86"/>
      <c r="HQ55" s="87"/>
      <c r="HR55" s="64"/>
      <c r="HS55" s="65"/>
      <c r="HU55" s="86"/>
      <c r="HV55" s="87"/>
      <c r="HW55" s="64"/>
      <c r="HX55" s="65"/>
      <c r="HZ55" s="86"/>
      <c r="IA55" s="87"/>
      <c r="IB55" s="64"/>
      <c r="IC55" s="65"/>
      <c r="IE55" s="86"/>
      <c r="IF55" s="87"/>
      <c r="IG55" s="64"/>
      <c r="IH55" s="65"/>
    </row>
    <row r="56" spans="1:242" s="63" customFormat="1">
      <c r="A56" s="128">
        <v>53</v>
      </c>
      <c r="B56" s="201" t="s">
        <v>53</v>
      </c>
      <c r="C56" s="217">
        <v>174989</v>
      </c>
      <c r="D56" s="217">
        <v>164247</v>
      </c>
      <c r="E56" s="203">
        <v>-6.1386715736417719</v>
      </c>
      <c r="F56" s="135"/>
      <c r="G56" s="87"/>
      <c r="H56" s="64"/>
      <c r="I56" s="65"/>
      <c r="J56" s="87"/>
      <c r="K56" s="64"/>
      <c r="L56" s="65"/>
      <c r="N56" s="86"/>
      <c r="O56" s="87"/>
      <c r="P56" s="64"/>
      <c r="Q56" s="65"/>
      <c r="S56" s="86"/>
      <c r="T56" s="87"/>
      <c r="U56" s="64"/>
      <c r="V56" s="65"/>
      <c r="X56" s="86"/>
      <c r="Y56" s="87"/>
      <c r="Z56" s="64"/>
      <c r="AA56" s="65"/>
      <c r="AC56" s="86"/>
      <c r="AD56" s="87"/>
      <c r="AE56" s="64"/>
      <c r="AF56" s="65"/>
      <c r="AH56" s="86"/>
      <c r="AI56" s="87"/>
      <c r="AJ56" s="64"/>
      <c r="AK56" s="65"/>
      <c r="AM56" s="86"/>
      <c r="AN56" s="87"/>
      <c r="AO56" s="64"/>
      <c r="AP56" s="65"/>
      <c r="AR56" s="86"/>
      <c r="AS56" s="87"/>
      <c r="AT56" s="64"/>
      <c r="AU56" s="65"/>
      <c r="AW56" s="86"/>
      <c r="AX56" s="87"/>
      <c r="AY56" s="64"/>
      <c r="AZ56" s="65"/>
      <c r="BB56" s="86"/>
      <c r="BC56" s="87"/>
      <c r="BD56" s="64"/>
      <c r="BE56" s="65"/>
      <c r="BG56" s="86"/>
      <c r="BH56" s="87"/>
      <c r="BI56" s="64"/>
      <c r="BJ56" s="65"/>
      <c r="BL56" s="86"/>
      <c r="BM56" s="87"/>
      <c r="BN56" s="64"/>
      <c r="BO56" s="65"/>
      <c r="BQ56" s="86"/>
      <c r="BR56" s="87"/>
      <c r="BS56" s="64"/>
      <c r="BT56" s="65"/>
      <c r="BV56" s="86"/>
      <c r="BW56" s="87"/>
      <c r="BX56" s="64"/>
      <c r="BY56" s="65"/>
      <c r="CA56" s="86"/>
      <c r="CB56" s="87"/>
      <c r="CC56" s="64"/>
      <c r="CD56" s="65"/>
      <c r="CF56" s="86"/>
      <c r="CG56" s="87"/>
      <c r="CH56" s="64"/>
      <c r="CI56" s="65"/>
      <c r="CK56" s="86"/>
      <c r="CL56" s="87"/>
      <c r="CM56" s="64"/>
      <c r="CN56" s="65"/>
      <c r="CP56" s="86"/>
      <c r="CQ56" s="87"/>
      <c r="CR56" s="64"/>
      <c r="CS56" s="65"/>
      <c r="CU56" s="86"/>
      <c r="CV56" s="87"/>
      <c r="CW56" s="64"/>
      <c r="CX56" s="65"/>
      <c r="CZ56" s="86"/>
      <c r="DA56" s="87"/>
      <c r="DB56" s="64"/>
      <c r="DC56" s="65"/>
      <c r="DE56" s="86"/>
      <c r="DF56" s="87"/>
      <c r="DG56" s="64"/>
      <c r="DH56" s="65"/>
      <c r="DJ56" s="86"/>
      <c r="DK56" s="87"/>
      <c r="DL56" s="64"/>
      <c r="DM56" s="65"/>
      <c r="DO56" s="86"/>
      <c r="DP56" s="87"/>
      <c r="DQ56" s="64"/>
      <c r="DR56" s="65"/>
      <c r="DT56" s="86"/>
      <c r="DU56" s="87"/>
      <c r="DV56" s="64"/>
      <c r="DW56" s="65"/>
      <c r="DY56" s="86"/>
      <c r="DZ56" s="87"/>
      <c r="EA56" s="64"/>
      <c r="EB56" s="65"/>
      <c r="ED56" s="86"/>
      <c r="EE56" s="87"/>
      <c r="EF56" s="64"/>
      <c r="EG56" s="65"/>
      <c r="EI56" s="86"/>
      <c r="EJ56" s="87"/>
      <c r="EK56" s="64"/>
      <c r="EL56" s="65"/>
      <c r="EN56" s="86"/>
      <c r="EO56" s="87"/>
      <c r="EP56" s="64"/>
      <c r="EQ56" s="65"/>
      <c r="ES56" s="86"/>
      <c r="ET56" s="87"/>
      <c r="EU56" s="64"/>
      <c r="EV56" s="65"/>
      <c r="EX56" s="86"/>
      <c r="EY56" s="87"/>
      <c r="EZ56" s="64"/>
      <c r="FA56" s="65"/>
      <c r="FC56" s="86"/>
      <c r="FD56" s="87"/>
      <c r="FE56" s="64"/>
      <c r="FF56" s="65"/>
      <c r="FH56" s="86"/>
      <c r="FI56" s="87"/>
      <c r="FJ56" s="64"/>
      <c r="FK56" s="65"/>
      <c r="FM56" s="86"/>
      <c r="FN56" s="87"/>
      <c r="FO56" s="64"/>
      <c r="FP56" s="65"/>
      <c r="FR56" s="86"/>
      <c r="FS56" s="87"/>
      <c r="FT56" s="64"/>
      <c r="FU56" s="65"/>
      <c r="FW56" s="86"/>
      <c r="FX56" s="87"/>
      <c r="FY56" s="64"/>
      <c r="FZ56" s="65"/>
      <c r="GB56" s="86"/>
      <c r="GC56" s="87"/>
      <c r="GD56" s="64"/>
      <c r="GE56" s="65"/>
      <c r="GG56" s="86"/>
      <c r="GH56" s="87"/>
      <c r="GI56" s="64"/>
      <c r="GJ56" s="65"/>
      <c r="GL56" s="86"/>
      <c r="GM56" s="87"/>
      <c r="GN56" s="64"/>
      <c r="GO56" s="65"/>
      <c r="GQ56" s="86"/>
      <c r="GR56" s="87"/>
      <c r="GS56" s="64"/>
      <c r="GT56" s="65"/>
      <c r="GV56" s="86"/>
      <c r="GW56" s="87"/>
      <c r="GX56" s="64"/>
      <c r="GY56" s="65"/>
      <c r="HA56" s="86"/>
      <c r="HB56" s="87"/>
      <c r="HC56" s="64"/>
      <c r="HD56" s="65"/>
      <c r="HF56" s="86"/>
      <c r="HG56" s="87"/>
      <c r="HH56" s="64"/>
      <c r="HI56" s="65"/>
      <c r="HK56" s="86"/>
      <c r="HL56" s="87"/>
      <c r="HM56" s="64"/>
      <c r="HN56" s="65"/>
      <c r="HP56" s="86"/>
      <c r="HQ56" s="87"/>
      <c r="HR56" s="64"/>
      <c r="HS56" s="65"/>
      <c r="HU56" s="86"/>
      <c r="HV56" s="87"/>
      <c r="HW56" s="64"/>
      <c r="HX56" s="65"/>
      <c r="HZ56" s="86"/>
      <c r="IA56" s="87"/>
      <c r="IB56" s="64"/>
      <c r="IC56" s="65"/>
      <c r="IE56" s="86"/>
      <c r="IF56" s="87"/>
      <c r="IG56" s="64"/>
      <c r="IH56" s="65"/>
    </row>
    <row r="57" spans="1:242" s="63" customFormat="1">
      <c r="A57" s="128">
        <v>54</v>
      </c>
      <c r="B57" s="201" t="s">
        <v>150</v>
      </c>
      <c r="C57" s="217">
        <v>136640</v>
      </c>
      <c r="D57" s="217">
        <v>153962</v>
      </c>
      <c r="E57" s="203">
        <v>12.677107728337237</v>
      </c>
      <c r="F57" s="135"/>
      <c r="G57" s="87"/>
      <c r="H57" s="64"/>
      <c r="I57" s="65"/>
      <c r="J57" s="87"/>
      <c r="K57" s="64"/>
      <c r="L57" s="65"/>
      <c r="N57" s="86"/>
      <c r="O57" s="87"/>
      <c r="P57" s="64"/>
      <c r="Q57" s="65"/>
      <c r="S57" s="86"/>
      <c r="T57" s="87"/>
      <c r="U57" s="64"/>
      <c r="V57" s="65"/>
      <c r="X57" s="86"/>
      <c r="Y57" s="87"/>
      <c r="Z57" s="64"/>
      <c r="AA57" s="65"/>
      <c r="AC57" s="86"/>
      <c r="AD57" s="87"/>
      <c r="AE57" s="64"/>
      <c r="AF57" s="65"/>
      <c r="AH57" s="86"/>
      <c r="AI57" s="87"/>
      <c r="AJ57" s="64"/>
      <c r="AK57" s="65"/>
      <c r="AM57" s="86"/>
      <c r="AN57" s="87"/>
      <c r="AO57" s="64"/>
      <c r="AP57" s="65"/>
      <c r="AR57" s="86"/>
      <c r="AS57" s="87"/>
      <c r="AT57" s="64"/>
      <c r="AU57" s="65"/>
      <c r="AW57" s="86"/>
      <c r="AX57" s="87"/>
      <c r="AY57" s="64"/>
      <c r="AZ57" s="65"/>
      <c r="BB57" s="86"/>
      <c r="BC57" s="87"/>
      <c r="BD57" s="64"/>
      <c r="BE57" s="65"/>
      <c r="BG57" s="86"/>
      <c r="BH57" s="87"/>
      <c r="BI57" s="64"/>
      <c r="BJ57" s="65"/>
      <c r="BL57" s="86"/>
      <c r="BM57" s="87"/>
      <c r="BN57" s="64"/>
      <c r="BO57" s="65"/>
      <c r="BQ57" s="86"/>
      <c r="BR57" s="87"/>
      <c r="BS57" s="64"/>
      <c r="BT57" s="65"/>
      <c r="BV57" s="86"/>
      <c r="BW57" s="87"/>
      <c r="BX57" s="64"/>
      <c r="BY57" s="65"/>
      <c r="CA57" s="86"/>
      <c r="CB57" s="87"/>
      <c r="CC57" s="64"/>
      <c r="CD57" s="65"/>
      <c r="CF57" s="86"/>
      <c r="CG57" s="87"/>
      <c r="CH57" s="64"/>
      <c r="CI57" s="65"/>
      <c r="CK57" s="86"/>
      <c r="CL57" s="87"/>
      <c r="CM57" s="64"/>
      <c r="CN57" s="65"/>
      <c r="CP57" s="86"/>
      <c r="CQ57" s="87"/>
      <c r="CR57" s="64"/>
      <c r="CS57" s="65"/>
      <c r="CU57" s="86"/>
      <c r="CV57" s="87"/>
      <c r="CW57" s="64"/>
      <c r="CX57" s="65"/>
      <c r="CZ57" s="86"/>
      <c r="DA57" s="87"/>
      <c r="DB57" s="64"/>
      <c r="DC57" s="65"/>
      <c r="DE57" s="86"/>
      <c r="DF57" s="87"/>
      <c r="DG57" s="64"/>
      <c r="DH57" s="65"/>
      <c r="DJ57" s="86"/>
      <c r="DK57" s="87"/>
      <c r="DL57" s="64"/>
      <c r="DM57" s="65"/>
      <c r="DO57" s="86"/>
      <c r="DP57" s="87"/>
      <c r="DQ57" s="64"/>
      <c r="DR57" s="65"/>
      <c r="DT57" s="86"/>
      <c r="DU57" s="87"/>
      <c r="DV57" s="64"/>
      <c r="DW57" s="65"/>
      <c r="DY57" s="86"/>
      <c r="DZ57" s="87"/>
      <c r="EA57" s="64"/>
      <c r="EB57" s="65"/>
      <c r="ED57" s="86"/>
      <c r="EE57" s="87"/>
      <c r="EF57" s="64"/>
      <c r="EG57" s="65"/>
      <c r="EI57" s="86"/>
      <c r="EJ57" s="87"/>
      <c r="EK57" s="64"/>
      <c r="EL57" s="65"/>
      <c r="EN57" s="86"/>
      <c r="EO57" s="87"/>
      <c r="EP57" s="64"/>
      <c r="EQ57" s="65"/>
      <c r="ES57" s="86"/>
      <c r="ET57" s="87"/>
      <c r="EU57" s="64"/>
      <c r="EV57" s="65"/>
      <c r="EX57" s="86"/>
      <c r="EY57" s="87"/>
      <c r="EZ57" s="64"/>
      <c r="FA57" s="65"/>
      <c r="FC57" s="86"/>
      <c r="FD57" s="87"/>
      <c r="FE57" s="64"/>
      <c r="FF57" s="65"/>
      <c r="FH57" s="86"/>
      <c r="FI57" s="87"/>
      <c r="FJ57" s="64"/>
      <c r="FK57" s="65"/>
      <c r="FM57" s="86"/>
      <c r="FN57" s="87"/>
      <c r="FO57" s="64"/>
      <c r="FP57" s="65"/>
      <c r="FR57" s="86"/>
      <c r="FS57" s="87"/>
      <c r="FT57" s="64"/>
      <c r="FU57" s="65"/>
      <c r="FW57" s="86"/>
      <c r="FX57" s="87"/>
      <c r="FY57" s="64"/>
      <c r="FZ57" s="65"/>
      <c r="GB57" s="86"/>
      <c r="GC57" s="87"/>
      <c r="GD57" s="64"/>
      <c r="GE57" s="65"/>
      <c r="GG57" s="86"/>
      <c r="GH57" s="87"/>
      <c r="GI57" s="64"/>
      <c r="GJ57" s="65"/>
      <c r="GL57" s="86"/>
      <c r="GM57" s="87"/>
      <c r="GN57" s="64"/>
      <c r="GO57" s="65"/>
      <c r="GQ57" s="86"/>
      <c r="GR57" s="87"/>
      <c r="GS57" s="64"/>
      <c r="GT57" s="65"/>
      <c r="GV57" s="86"/>
      <c r="GW57" s="87"/>
      <c r="GX57" s="64"/>
      <c r="GY57" s="65"/>
      <c r="HA57" s="86"/>
      <c r="HB57" s="87"/>
      <c r="HC57" s="64"/>
      <c r="HD57" s="65"/>
      <c r="HF57" s="86"/>
      <c r="HG57" s="87"/>
      <c r="HH57" s="64"/>
      <c r="HI57" s="65"/>
      <c r="HK57" s="86"/>
      <c r="HL57" s="87"/>
      <c r="HM57" s="64"/>
      <c r="HN57" s="65"/>
      <c r="HP57" s="86"/>
      <c r="HQ57" s="87"/>
      <c r="HR57" s="64"/>
      <c r="HS57" s="65"/>
      <c r="HU57" s="86"/>
      <c r="HV57" s="87"/>
      <c r="HW57" s="64"/>
      <c r="HX57" s="65"/>
      <c r="HZ57" s="86"/>
      <c r="IA57" s="87"/>
      <c r="IB57" s="64"/>
      <c r="IC57" s="65"/>
      <c r="IE57" s="86"/>
      <c r="IF57" s="87"/>
      <c r="IG57" s="64"/>
      <c r="IH57" s="65"/>
    </row>
    <row r="58" spans="1:242" s="63" customFormat="1" ht="13.5" customHeight="1">
      <c r="A58" s="128">
        <v>55</v>
      </c>
      <c r="B58" s="201" t="s">
        <v>138</v>
      </c>
      <c r="C58" s="217">
        <v>169384</v>
      </c>
      <c r="D58" s="217">
        <v>152557</v>
      </c>
      <c r="E58" s="203">
        <v>-9.9342322769565001</v>
      </c>
      <c r="F58" s="135"/>
      <c r="G58" s="87"/>
      <c r="H58" s="64"/>
      <c r="I58" s="65"/>
      <c r="J58" s="87"/>
      <c r="K58" s="64"/>
      <c r="L58" s="65"/>
      <c r="N58" s="86"/>
      <c r="O58" s="87"/>
      <c r="P58" s="64"/>
      <c r="Q58" s="65"/>
      <c r="S58" s="86"/>
      <c r="T58" s="87"/>
      <c r="U58" s="64"/>
      <c r="V58" s="65"/>
      <c r="X58" s="86"/>
      <c r="Y58" s="87"/>
      <c r="Z58" s="64"/>
      <c r="AA58" s="65"/>
      <c r="AC58" s="86"/>
      <c r="AD58" s="87"/>
      <c r="AE58" s="64"/>
      <c r="AF58" s="65"/>
      <c r="AH58" s="86"/>
      <c r="AI58" s="87"/>
      <c r="AJ58" s="64"/>
      <c r="AK58" s="65"/>
      <c r="AM58" s="86"/>
      <c r="AN58" s="87"/>
      <c r="AO58" s="64"/>
      <c r="AP58" s="65"/>
      <c r="AR58" s="86"/>
      <c r="AS58" s="87"/>
      <c r="AT58" s="64"/>
      <c r="AU58" s="65"/>
      <c r="AW58" s="86"/>
      <c r="AX58" s="87"/>
      <c r="AY58" s="64"/>
      <c r="AZ58" s="65"/>
      <c r="BB58" s="86"/>
      <c r="BC58" s="87"/>
      <c r="BD58" s="64"/>
      <c r="BE58" s="65"/>
      <c r="BG58" s="86"/>
      <c r="BH58" s="87"/>
      <c r="BI58" s="64"/>
      <c r="BJ58" s="65"/>
      <c r="BL58" s="86"/>
      <c r="BM58" s="87"/>
      <c r="BN58" s="64"/>
      <c r="BO58" s="65"/>
      <c r="BQ58" s="86"/>
      <c r="BR58" s="87"/>
      <c r="BS58" s="64"/>
      <c r="BT58" s="65"/>
      <c r="BV58" s="86"/>
      <c r="BW58" s="87"/>
      <c r="BX58" s="64"/>
      <c r="BY58" s="65"/>
      <c r="CA58" s="86"/>
      <c r="CB58" s="87"/>
      <c r="CC58" s="64"/>
      <c r="CD58" s="65"/>
      <c r="CF58" s="86"/>
      <c r="CG58" s="87"/>
      <c r="CH58" s="64"/>
      <c r="CI58" s="65"/>
      <c r="CK58" s="86"/>
      <c r="CL58" s="87"/>
      <c r="CM58" s="64"/>
      <c r="CN58" s="65"/>
      <c r="CP58" s="86"/>
      <c r="CQ58" s="87"/>
      <c r="CR58" s="64"/>
      <c r="CS58" s="65"/>
      <c r="CU58" s="86"/>
      <c r="CV58" s="87"/>
      <c r="CW58" s="64"/>
      <c r="CX58" s="65"/>
      <c r="CZ58" s="86"/>
      <c r="DA58" s="87"/>
      <c r="DB58" s="64"/>
      <c r="DC58" s="65"/>
      <c r="DE58" s="86"/>
      <c r="DF58" s="87"/>
      <c r="DG58" s="64"/>
      <c r="DH58" s="65"/>
      <c r="DJ58" s="86"/>
      <c r="DK58" s="87"/>
      <c r="DL58" s="64"/>
      <c r="DM58" s="65"/>
      <c r="DO58" s="86"/>
      <c r="DP58" s="87"/>
      <c r="DQ58" s="64"/>
      <c r="DR58" s="65"/>
      <c r="DT58" s="86"/>
      <c r="DU58" s="87"/>
      <c r="DV58" s="64"/>
      <c r="DW58" s="65"/>
      <c r="DY58" s="86"/>
      <c r="DZ58" s="87"/>
      <c r="EA58" s="64"/>
      <c r="EB58" s="65"/>
      <c r="ED58" s="86"/>
      <c r="EE58" s="87"/>
      <c r="EF58" s="64"/>
      <c r="EG58" s="65"/>
      <c r="EI58" s="86"/>
      <c r="EJ58" s="87"/>
      <c r="EK58" s="64"/>
      <c r="EL58" s="65"/>
      <c r="EN58" s="86"/>
      <c r="EO58" s="87"/>
      <c r="EP58" s="64"/>
      <c r="EQ58" s="65"/>
      <c r="ES58" s="86"/>
      <c r="ET58" s="87"/>
      <c r="EU58" s="64"/>
      <c r="EV58" s="65"/>
      <c r="EX58" s="86"/>
      <c r="EY58" s="87"/>
      <c r="EZ58" s="64"/>
      <c r="FA58" s="65"/>
      <c r="FC58" s="86"/>
      <c r="FD58" s="87"/>
      <c r="FE58" s="64"/>
      <c r="FF58" s="65"/>
      <c r="FH58" s="86"/>
      <c r="FI58" s="87"/>
      <c r="FJ58" s="64"/>
      <c r="FK58" s="65"/>
      <c r="FM58" s="86"/>
      <c r="FN58" s="87"/>
      <c r="FO58" s="64"/>
      <c r="FP58" s="65"/>
      <c r="FR58" s="86"/>
      <c r="FS58" s="87"/>
      <c r="FT58" s="64"/>
      <c r="FU58" s="65"/>
      <c r="FW58" s="86"/>
      <c r="FX58" s="87"/>
      <c r="FY58" s="64"/>
      <c r="FZ58" s="65"/>
      <c r="GB58" s="86"/>
      <c r="GC58" s="87"/>
      <c r="GD58" s="64"/>
      <c r="GE58" s="65"/>
      <c r="GG58" s="86"/>
      <c r="GH58" s="87"/>
      <c r="GI58" s="64"/>
      <c r="GJ58" s="65"/>
      <c r="GL58" s="86"/>
      <c r="GM58" s="87"/>
      <c r="GN58" s="64"/>
      <c r="GO58" s="65"/>
      <c r="GQ58" s="86"/>
      <c r="GR58" s="87"/>
      <c r="GS58" s="64"/>
      <c r="GT58" s="65"/>
      <c r="GV58" s="86"/>
      <c r="GW58" s="87"/>
      <c r="GX58" s="64"/>
      <c r="GY58" s="65"/>
      <c r="HA58" s="86"/>
      <c r="HB58" s="87"/>
      <c r="HC58" s="64"/>
      <c r="HD58" s="65"/>
      <c r="HF58" s="86"/>
      <c r="HG58" s="87"/>
      <c r="HH58" s="64"/>
      <c r="HI58" s="65"/>
      <c r="HK58" s="86"/>
      <c r="HL58" s="87"/>
      <c r="HM58" s="64"/>
      <c r="HN58" s="65"/>
      <c r="HP58" s="86"/>
      <c r="HQ58" s="87"/>
      <c r="HR58" s="64"/>
      <c r="HS58" s="65"/>
      <c r="HU58" s="86"/>
      <c r="HV58" s="87"/>
      <c r="HW58" s="64"/>
      <c r="HX58" s="65"/>
      <c r="HZ58" s="86"/>
      <c r="IA58" s="87"/>
      <c r="IB58" s="64"/>
      <c r="IC58" s="65"/>
      <c r="IE58" s="86"/>
      <c r="IF58" s="87"/>
      <c r="IG58" s="64"/>
      <c r="IH58" s="65"/>
    </row>
    <row r="59" spans="1:242" s="63" customFormat="1" ht="13.5" customHeight="1">
      <c r="A59" s="128">
        <v>56</v>
      </c>
      <c r="B59" s="201" t="s">
        <v>73</v>
      </c>
      <c r="C59" s="217">
        <v>136108</v>
      </c>
      <c r="D59" s="217">
        <v>143678</v>
      </c>
      <c r="E59" s="203">
        <v>5.5617597789990301</v>
      </c>
      <c r="F59" s="135"/>
      <c r="G59" s="87"/>
      <c r="H59" s="64"/>
      <c r="I59" s="65"/>
      <c r="J59" s="87"/>
      <c r="K59" s="64"/>
      <c r="L59" s="65"/>
      <c r="N59" s="86"/>
      <c r="O59" s="87"/>
      <c r="P59" s="64"/>
      <c r="Q59" s="65"/>
      <c r="S59" s="86"/>
      <c r="T59" s="87"/>
      <c r="U59" s="64"/>
      <c r="V59" s="65"/>
      <c r="X59" s="86"/>
      <c r="Y59" s="87"/>
      <c r="Z59" s="64"/>
      <c r="AA59" s="65"/>
      <c r="AC59" s="86"/>
      <c r="AD59" s="87"/>
      <c r="AE59" s="64"/>
      <c r="AF59" s="65"/>
      <c r="AH59" s="86"/>
      <c r="AI59" s="87"/>
      <c r="AJ59" s="64"/>
      <c r="AK59" s="65"/>
      <c r="AM59" s="86"/>
      <c r="AN59" s="87"/>
      <c r="AO59" s="64"/>
      <c r="AP59" s="65"/>
      <c r="AR59" s="86"/>
      <c r="AS59" s="87"/>
      <c r="AT59" s="64"/>
      <c r="AU59" s="65"/>
      <c r="AW59" s="86"/>
      <c r="AX59" s="87"/>
      <c r="AY59" s="64"/>
      <c r="AZ59" s="65"/>
      <c r="BB59" s="86"/>
      <c r="BC59" s="87"/>
      <c r="BD59" s="64"/>
      <c r="BE59" s="65"/>
      <c r="BG59" s="86"/>
      <c r="BH59" s="87"/>
      <c r="BI59" s="64"/>
      <c r="BJ59" s="65"/>
      <c r="BL59" s="86"/>
      <c r="BM59" s="87"/>
      <c r="BN59" s="64"/>
      <c r="BO59" s="65"/>
      <c r="BQ59" s="86"/>
      <c r="BR59" s="87"/>
      <c r="BS59" s="64"/>
      <c r="BT59" s="65"/>
      <c r="BV59" s="86"/>
      <c r="BW59" s="87"/>
      <c r="BX59" s="64"/>
      <c r="BY59" s="65"/>
      <c r="CA59" s="86"/>
      <c r="CB59" s="87"/>
      <c r="CC59" s="64"/>
      <c r="CD59" s="65"/>
      <c r="CF59" s="86"/>
      <c r="CG59" s="87"/>
      <c r="CH59" s="64"/>
      <c r="CI59" s="65"/>
      <c r="CK59" s="86"/>
      <c r="CL59" s="87"/>
      <c r="CM59" s="64"/>
      <c r="CN59" s="65"/>
      <c r="CP59" s="86"/>
      <c r="CQ59" s="87"/>
      <c r="CR59" s="64"/>
      <c r="CS59" s="65"/>
      <c r="CU59" s="86"/>
      <c r="CV59" s="87"/>
      <c r="CW59" s="64"/>
      <c r="CX59" s="65"/>
      <c r="CZ59" s="86"/>
      <c r="DA59" s="87"/>
      <c r="DB59" s="64"/>
      <c r="DC59" s="65"/>
      <c r="DE59" s="86"/>
      <c r="DF59" s="87"/>
      <c r="DG59" s="64"/>
      <c r="DH59" s="65"/>
      <c r="DJ59" s="86"/>
      <c r="DK59" s="87"/>
      <c r="DL59" s="64"/>
      <c r="DM59" s="65"/>
      <c r="DO59" s="86"/>
      <c r="DP59" s="87"/>
      <c r="DQ59" s="64"/>
      <c r="DR59" s="65"/>
      <c r="DT59" s="86"/>
      <c r="DU59" s="87"/>
      <c r="DV59" s="64"/>
      <c r="DW59" s="65"/>
      <c r="DY59" s="86"/>
      <c r="DZ59" s="87"/>
      <c r="EA59" s="64"/>
      <c r="EB59" s="65"/>
      <c r="ED59" s="86"/>
      <c r="EE59" s="87"/>
      <c r="EF59" s="64"/>
      <c r="EG59" s="65"/>
      <c r="EI59" s="86"/>
      <c r="EJ59" s="87"/>
      <c r="EK59" s="64"/>
      <c r="EL59" s="65"/>
      <c r="EN59" s="86"/>
      <c r="EO59" s="87"/>
      <c r="EP59" s="64"/>
      <c r="EQ59" s="65"/>
      <c r="ES59" s="86"/>
      <c r="ET59" s="87"/>
      <c r="EU59" s="64"/>
      <c r="EV59" s="65"/>
      <c r="EX59" s="86"/>
      <c r="EY59" s="87"/>
      <c r="EZ59" s="64"/>
      <c r="FA59" s="65"/>
      <c r="FC59" s="86"/>
      <c r="FD59" s="87"/>
      <c r="FE59" s="64"/>
      <c r="FF59" s="65"/>
      <c r="FH59" s="86"/>
      <c r="FI59" s="87"/>
      <c r="FJ59" s="64"/>
      <c r="FK59" s="65"/>
      <c r="FM59" s="86"/>
      <c r="FN59" s="87"/>
      <c r="FO59" s="64"/>
      <c r="FP59" s="65"/>
      <c r="FR59" s="86"/>
      <c r="FS59" s="87"/>
      <c r="FT59" s="64"/>
      <c r="FU59" s="65"/>
      <c r="FW59" s="86"/>
      <c r="FX59" s="87"/>
      <c r="FY59" s="64"/>
      <c r="FZ59" s="65"/>
      <c r="GB59" s="86"/>
      <c r="GC59" s="87"/>
      <c r="GD59" s="64"/>
      <c r="GE59" s="65"/>
      <c r="GG59" s="86"/>
      <c r="GH59" s="87"/>
      <c r="GI59" s="64"/>
      <c r="GJ59" s="65"/>
      <c r="GL59" s="86"/>
      <c r="GM59" s="87"/>
      <c r="GN59" s="64"/>
      <c r="GO59" s="65"/>
      <c r="GQ59" s="86"/>
      <c r="GR59" s="87"/>
      <c r="GS59" s="64"/>
      <c r="GT59" s="65"/>
      <c r="GV59" s="86"/>
      <c r="GW59" s="87"/>
      <c r="GX59" s="64"/>
      <c r="GY59" s="65"/>
      <c r="HA59" s="86"/>
      <c r="HB59" s="87"/>
      <c r="HC59" s="64"/>
      <c r="HD59" s="65"/>
      <c r="HF59" s="86"/>
      <c r="HG59" s="87"/>
      <c r="HH59" s="64"/>
      <c r="HI59" s="65"/>
      <c r="HK59" s="86"/>
      <c r="HL59" s="87"/>
      <c r="HM59" s="64"/>
      <c r="HN59" s="65"/>
      <c r="HP59" s="86"/>
      <c r="HQ59" s="87"/>
      <c r="HR59" s="64"/>
      <c r="HS59" s="65"/>
      <c r="HU59" s="86"/>
      <c r="HV59" s="87"/>
      <c r="HW59" s="64"/>
      <c r="HX59" s="65"/>
      <c r="HZ59" s="86"/>
      <c r="IA59" s="87"/>
      <c r="IB59" s="64"/>
      <c r="IC59" s="65"/>
      <c r="IE59" s="86"/>
      <c r="IF59" s="87"/>
      <c r="IG59" s="64"/>
      <c r="IH59" s="65"/>
    </row>
    <row r="60" spans="1:242" s="63" customFormat="1" ht="13.5" customHeight="1">
      <c r="A60" s="128">
        <v>57</v>
      </c>
      <c r="B60" s="201" t="s">
        <v>160</v>
      </c>
      <c r="C60" s="217" t="s">
        <v>134</v>
      </c>
      <c r="D60" s="217">
        <v>121277</v>
      </c>
      <c r="E60" s="203" t="s">
        <v>135</v>
      </c>
      <c r="F60" s="135"/>
      <c r="G60" s="87"/>
      <c r="H60" s="64"/>
      <c r="I60" s="65"/>
      <c r="J60" s="87"/>
      <c r="K60" s="64"/>
      <c r="L60" s="65"/>
      <c r="N60" s="86"/>
      <c r="O60" s="87"/>
      <c r="P60" s="64"/>
      <c r="Q60" s="65"/>
      <c r="S60" s="86"/>
      <c r="T60" s="87"/>
      <c r="U60" s="64"/>
      <c r="V60" s="65"/>
      <c r="X60" s="86"/>
      <c r="Y60" s="87"/>
      <c r="Z60" s="64"/>
      <c r="AA60" s="65"/>
      <c r="AC60" s="86"/>
      <c r="AD60" s="87"/>
      <c r="AE60" s="64"/>
      <c r="AF60" s="65"/>
      <c r="AH60" s="86"/>
      <c r="AI60" s="87"/>
      <c r="AJ60" s="64"/>
      <c r="AK60" s="65"/>
      <c r="AM60" s="86"/>
      <c r="AN60" s="87"/>
      <c r="AO60" s="64"/>
      <c r="AP60" s="65"/>
      <c r="AR60" s="86"/>
      <c r="AS60" s="87"/>
      <c r="AT60" s="64"/>
      <c r="AU60" s="65"/>
      <c r="AW60" s="86"/>
      <c r="AX60" s="87"/>
      <c r="AY60" s="64"/>
      <c r="AZ60" s="65"/>
      <c r="BB60" s="86"/>
      <c r="BC60" s="87"/>
      <c r="BD60" s="64"/>
      <c r="BE60" s="65"/>
      <c r="BG60" s="86"/>
      <c r="BH60" s="87"/>
      <c r="BI60" s="64"/>
      <c r="BJ60" s="65"/>
      <c r="BL60" s="86"/>
      <c r="BM60" s="87"/>
      <c r="BN60" s="64"/>
      <c r="BO60" s="65"/>
      <c r="BQ60" s="86"/>
      <c r="BR60" s="87"/>
      <c r="BS60" s="64"/>
      <c r="BT60" s="65"/>
      <c r="BV60" s="86"/>
      <c r="BW60" s="87"/>
      <c r="BX60" s="64"/>
      <c r="BY60" s="65"/>
      <c r="CA60" s="86"/>
      <c r="CB60" s="87"/>
      <c r="CC60" s="64"/>
      <c r="CD60" s="65"/>
      <c r="CF60" s="86"/>
      <c r="CG60" s="87"/>
      <c r="CH60" s="64"/>
      <c r="CI60" s="65"/>
      <c r="CK60" s="86"/>
      <c r="CL60" s="87"/>
      <c r="CM60" s="64"/>
      <c r="CN60" s="65"/>
      <c r="CP60" s="86"/>
      <c r="CQ60" s="87"/>
      <c r="CR60" s="64"/>
      <c r="CS60" s="65"/>
      <c r="CU60" s="86"/>
      <c r="CV60" s="87"/>
      <c r="CW60" s="64"/>
      <c r="CX60" s="65"/>
      <c r="CZ60" s="86"/>
      <c r="DA60" s="87"/>
      <c r="DB60" s="64"/>
      <c r="DC60" s="65"/>
      <c r="DE60" s="86"/>
      <c r="DF60" s="87"/>
      <c r="DG60" s="64"/>
      <c r="DH60" s="65"/>
      <c r="DJ60" s="86"/>
      <c r="DK60" s="87"/>
      <c r="DL60" s="64"/>
      <c r="DM60" s="65"/>
      <c r="DO60" s="86"/>
      <c r="DP60" s="87"/>
      <c r="DQ60" s="64"/>
      <c r="DR60" s="65"/>
      <c r="DT60" s="86"/>
      <c r="DU60" s="87"/>
      <c r="DV60" s="64"/>
      <c r="DW60" s="65"/>
      <c r="DY60" s="86"/>
      <c r="DZ60" s="87"/>
      <c r="EA60" s="64"/>
      <c r="EB60" s="65"/>
      <c r="ED60" s="86"/>
      <c r="EE60" s="87"/>
      <c r="EF60" s="64"/>
      <c r="EG60" s="65"/>
      <c r="EI60" s="86"/>
      <c r="EJ60" s="87"/>
      <c r="EK60" s="64"/>
      <c r="EL60" s="65"/>
      <c r="EN60" s="86"/>
      <c r="EO60" s="87"/>
      <c r="EP60" s="64"/>
      <c r="EQ60" s="65"/>
      <c r="ES60" s="86"/>
      <c r="ET60" s="87"/>
      <c r="EU60" s="64"/>
      <c r="EV60" s="65"/>
      <c r="EX60" s="86"/>
      <c r="EY60" s="87"/>
      <c r="EZ60" s="64"/>
      <c r="FA60" s="65"/>
      <c r="FC60" s="86"/>
      <c r="FD60" s="87"/>
      <c r="FE60" s="64"/>
      <c r="FF60" s="65"/>
      <c r="FH60" s="86"/>
      <c r="FI60" s="87"/>
      <c r="FJ60" s="64"/>
      <c r="FK60" s="65"/>
      <c r="FM60" s="86"/>
      <c r="FN60" s="87"/>
      <c r="FO60" s="64"/>
      <c r="FP60" s="65"/>
      <c r="FR60" s="86"/>
      <c r="FS60" s="87"/>
      <c r="FT60" s="64"/>
      <c r="FU60" s="65"/>
      <c r="FW60" s="86"/>
      <c r="FX60" s="87"/>
      <c r="FY60" s="64"/>
      <c r="FZ60" s="65"/>
      <c r="GB60" s="86"/>
      <c r="GC60" s="87"/>
      <c r="GD60" s="64"/>
      <c r="GE60" s="65"/>
      <c r="GG60" s="86"/>
      <c r="GH60" s="87"/>
      <c r="GI60" s="64"/>
      <c r="GJ60" s="65"/>
      <c r="GL60" s="86"/>
      <c r="GM60" s="87"/>
      <c r="GN60" s="64"/>
      <c r="GO60" s="65"/>
      <c r="GQ60" s="86"/>
      <c r="GR60" s="87"/>
      <c r="GS60" s="64"/>
      <c r="GT60" s="65"/>
      <c r="GV60" s="86"/>
      <c r="GW60" s="87"/>
      <c r="GX60" s="64"/>
      <c r="GY60" s="65"/>
      <c r="HA60" s="86"/>
      <c r="HB60" s="87"/>
      <c r="HC60" s="64"/>
      <c r="HD60" s="65"/>
      <c r="HF60" s="86"/>
      <c r="HG60" s="87"/>
      <c r="HH60" s="64"/>
      <c r="HI60" s="65"/>
      <c r="HK60" s="86"/>
      <c r="HL60" s="87"/>
      <c r="HM60" s="64"/>
      <c r="HN60" s="65"/>
      <c r="HP60" s="86"/>
      <c r="HQ60" s="87"/>
      <c r="HR60" s="64"/>
      <c r="HS60" s="65"/>
      <c r="HU60" s="86"/>
      <c r="HV60" s="87"/>
      <c r="HW60" s="64"/>
      <c r="HX60" s="65"/>
      <c r="HZ60" s="86"/>
      <c r="IA60" s="87"/>
      <c r="IB60" s="64"/>
      <c r="IC60" s="65"/>
      <c r="IE60" s="86"/>
      <c r="IF60" s="87"/>
      <c r="IG60" s="64"/>
      <c r="IH60" s="65"/>
    </row>
    <row r="61" spans="1:242" s="63" customFormat="1" ht="13.5" customHeight="1">
      <c r="A61" s="128">
        <v>58</v>
      </c>
      <c r="B61" s="201" t="s">
        <v>157</v>
      </c>
      <c r="C61" s="217">
        <v>97583</v>
      </c>
      <c r="D61" s="217">
        <v>121238</v>
      </c>
      <c r="E61" s="203">
        <v>24.240902616234386</v>
      </c>
      <c r="F61" s="135"/>
      <c r="G61" s="87"/>
      <c r="H61" s="64"/>
      <c r="I61" s="65"/>
      <c r="J61" s="87"/>
      <c r="K61" s="64"/>
      <c r="L61" s="65"/>
      <c r="N61" s="86"/>
      <c r="O61" s="87"/>
      <c r="P61" s="64"/>
      <c r="Q61" s="65"/>
      <c r="S61" s="86"/>
      <c r="T61" s="87"/>
      <c r="U61" s="64"/>
      <c r="V61" s="65"/>
      <c r="X61" s="86"/>
      <c r="Y61" s="87"/>
      <c r="Z61" s="64"/>
      <c r="AA61" s="65"/>
      <c r="AC61" s="86"/>
      <c r="AD61" s="87"/>
      <c r="AE61" s="64"/>
      <c r="AF61" s="65"/>
      <c r="AH61" s="86"/>
      <c r="AI61" s="87"/>
      <c r="AJ61" s="64"/>
      <c r="AK61" s="65"/>
      <c r="AM61" s="86"/>
      <c r="AN61" s="87"/>
      <c r="AO61" s="64"/>
      <c r="AP61" s="65"/>
      <c r="AR61" s="86"/>
      <c r="AS61" s="87"/>
      <c r="AT61" s="64"/>
      <c r="AU61" s="65"/>
      <c r="AW61" s="86"/>
      <c r="AX61" s="87"/>
      <c r="AY61" s="64"/>
      <c r="AZ61" s="65"/>
      <c r="BB61" s="86"/>
      <c r="BC61" s="87"/>
      <c r="BD61" s="64"/>
      <c r="BE61" s="65"/>
      <c r="BG61" s="86"/>
      <c r="BH61" s="87"/>
      <c r="BI61" s="64"/>
      <c r="BJ61" s="65"/>
      <c r="BL61" s="86"/>
      <c r="BM61" s="87"/>
      <c r="BN61" s="64"/>
      <c r="BO61" s="65"/>
      <c r="BQ61" s="86"/>
      <c r="BR61" s="87"/>
      <c r="BS61" s="64"/>
      <c r="BT61" s="65"/>
      <c r="BV61" s="86"/>
      <c r="BW61" s="87"/>
      <c r="BX61" s="64"/>
      <c r="BY61" s="65"/>
      <c r="CA61" s="86"/>
      <c r="CB61" s="87"/>
      <c r="CC61" s="64"/>
      <c r="CD61" s="65"/>
      <c r="CF61" s="86"/>
      <c r="CG61" s="87"/>
      <c r="CH61" s="64"/>
      <c r="CI61" s="65"/>
      <c r="CK61" s="86"/>
      <c r="CL61" s="87"/>
      <c r="CM61" s="64"/>
      <c r="CN61" s="65"/>
      <c r="CP61" s="86"/>
      <c r="CQ61" s="87"/>
      <c r="CR61" s="64"/>
      <c r="CS61" s="65"/>
      <c r="CU61" s="86"/>
      <c r="CV61" s="87"/>
      <c r="CW61" s="64"/>
      <c r="CX61" s="65"/>
      <c r="CZ61" s="86"/>
      <c r="DA61" s="87"/>
      <c r="DB61" s="64"/>
      <c r="DC61" s="65"/>
      <c r="DE61" s="86"/>
      <c r="DF61" s="87"/>
      <c r="DG61" s="64"/>
      <c r="DH61" s="65"/>
      <c r="DJ61" s="86"/>
      <c r="DK61" s="87"/>
      <c r="DL61" s="64"/>
      <c r="DM61" s="65"/>
      <c r="DO61" s="86"/>
      <c r="DP61" s="87"/>
      <c r="DQ61" s="64"/>
      <c r="DR61" s="65"/>
      <c r="DT61" s="86"/>
      <c r="DU61" s="87"/>
      <c r="DV61" s="64"/>
      <c r="DW61" s="65"/>
      <c r="DY61" s="86"/>
      <c r="DZ61" s="87"/>
      <c r="EA61" s="64"/>
      <c r="EB61" s="65"/>
      <c r="ED61" s="86"/>
      <c r="EE61" s="87"/>
      <c r="EF61" s="64"/>
      <c r="EG61" s="65"/>
      <c r="EI61" s="86"/>
      <c r="EJ61" s="87"/>
      <c r="EK61" s="64"/>
      <c r="EL61" s="65"/>
      <c r="EN61" s="86"/>
      <c r="EO61" s="87"/>
      <c r="EP61" s="64"/>
      <c r="EQ61" s="65"/>
      <c r="ES61" s="86"/>
      <c r="ET61" s="87"/>
      <c r="EU61" s="64"/>
      <c r="EV61" s="65"/>
      <c r="EX61" s="86"/>
      <c r="EY61" s="87"/>
      <c r="EZ61" s="64"/>
      <c r="FA61" s="65"/>
      <c r="FC61" s="86"/>
      <c r="FD61" s="87"/>
      <c r="FE61" s="64"/>
      <c r="FF61" s="65"/>
      <c r="FH61" s="86"/>
      <c r="FI61" s="87"/>
      <c r="FJ61" s="64"/>
      <c r="FK61" s="65"/>
      <c r="FM61" s="86"/>
      <c r="FN61" s="87"/>
      <c r="FO61" s="64"/>
      <c r="FP61" s="65"/>
      <c r="FR61" s="86"/>
      <c r="FS61" s="87"/>
      <c r="FT61" s="64"/>
      <c r="FU61" s="65"/>
      <c r="FW61" s="86"/>
      <c r="FX61" s="87"/>
      <c r="FY61" s="64"/>
      <c r="FZ61" s="65"/>
      <c r="GB61" s="86"/>
      <c r="GC61" s="87"/>
      <c r="GD61" s="64"/>
      <c r="GE61" s="65"/>
      <c r="GG61" s="86"/>
      <c r="GH61" s="87"/>
      <c r="GI61" s="64"/>
      <c r="GJ61" s="65"/>
      <c r="GL61" s="86"/>
      <c r="GM61" s="87"/>
      <c r="GN61" s="64"/>
      <c r="GO61" s="65"/>
      <c r="GQ61" s="86"/>
      <c r="GR61" s="87"/>
      <c r="GS61" s="64"/>
      <c r="GT61" s="65"/>
      <c r="GV61" s="86"/>
      <c r="GW61" s="87"/>
      <c r="GX61" s="64"/>
      <c r="GY61" s="65"/>
      <c r="HA61" s="86"/>
      <c r="HB61" s="87"/>
      <c r="HC61" s="64"/>
      <c r="HD61" s="65"/>
      <c r="HF61" s="86"/>
      <c r="HG61" s="87"/>
      <c r="HH61" s="64"/>
      <c r="HI61" s="65"/>
      <c r="HK61" s="86"/>
      <c r="HL61" s="87"/>
      <c r="HM61" s="64"/>
      <c r="HN61" s="65"/>
      <c r="HP61" s="86"/>
      <c r="HQ61" s="87"/>
      <c r="HR61" s="64"/>
      <c r="HS61" s="65"/>
      <c r="HU61" s="86"/>
      <c r="HV61" s="87"/>
      <c r="HW61" s="64"/>
      <c r="HX61" s="65"/>
      <c r="HZ61" s="86"/>
      <c r="IA61" s="87"/>
      <c r="IB61" s="64"/>
      <c r="IC61" s="65"/>
      <c r="IE61" s="86"/>
      <c r="IF61" s="87"/>
      <c r="IG61" s="64"/>
      <c r="IH61" s="65"/>
    </row>
    <row r="62" spans="1:242" s="63" customFormat="1" ht="13.5" customHeight="1">
      <c r="A62" s="128">
        <v>59</v>
      </c>
      <c r="B62" s="201" t="s">
        <v>161</v>
      </c>
      <c r="C62" s="217">
        <v>100056</v>
      </c>
      <c r="D62" s="217">
        <v>116520</v>
      </c>
      <c r="E62" s="203">
        <v>16.454785320220676</v>
      </c>
      <c r="F62" s="135"/>
      <c r="G62" s="87"/>
      <c r="H62" s="64"/>
      <c r="I62" s="65"/>
      <c r="J62" s="87"/>
      <c r="K62" s="64"/>
      <c r="L62" s="65"/>
      <c r="N62" s="86"/>
      <c r="O62" s="87"/>
      <c r="P62" s="64"/>
      <c r="Q62" s="65"/>
      <c r="S62" s="86"/>
      <c r="T62" s="87"/>
      <c r="U62" s="64"/>
      <c r="V62" s="65"/>
      <c r="X62" s="86"/>
      <c r="Y62" s="87"/>
      <c r="Z62" s="64"/>
      <c r="AA62" s="65"/>
      <c r="AC62" s="86"/>
      <c r="AD62" s="87"/>
      <c r="AE62" s="64"/>
      <c r="AF62" s="65"/>
      <c r="AH62" s="86"/>
      <c r="AI62" s="87"/>
      <c r="AJ62" s="64"/>
      <c r="AK62" s="65"/>
      <c r="AM62" s="86"/>
      <c r="AN62" s="87"/>
      <c r="AO62" s="64"/>
      <c r="AP62" s="65"/>
      <c r="AR62" s="86"/>
      <c r="AS62" s="87"/>
      <c r="AT62" s="64"/>
      <c r="AU62" s="65"/>
      <c r="AW62" s="86"/>
      <c r="AX62" s="87"/>
      <c r="AY62" s="64"/>
      <c r="AZ62" s="65"/>
      <c r="BB62" s="86"/>
      <c r="BC62" s="87"/>
      <c r="BD62" s="64"/>
      <c r="BE62" s="65"/>
      <c r="BG62" s="86"/>
      <c r="BH62" s="87"/>
      <c r="BI62" s="64"/>
      <c r="BJ62" s="65"/>
      <c r="BL62" s="86"/>
      <c r="BM62" s="87"/>
      <c r="BN62" s="64"/>
      <c r="BO62" s="65"/>
      <c r="BQ62" s="86"/>
      <c r="BR62" s="87"/>
      <c r="BS62" s="64"/>
      <c r="BT62" s="65"/>
      <c r="BV62" s="86"/>
      <c r="BW62" s="87"/>
      <c r="BX62" s="64"/>
      <c r="BY62" s="65"/>
      <c r="CA62" s="86"/>
      <c r="CB62" s="87"/>
      <c r="CC62" s="64"/>
      <c r="CD62" s="65"/>
      <c r="CF62" s="86"/>
      <c r="CG62" s="87"/>
      <c r="CH62" s="64"/>
      <c r="CI62" s="65"/>
      <c r="CK62" s="86"/>
      <c r="CL62" s="87"/>
      <c r="CM62" s="64"/>
      <c r="CN62" s="65"/>
      <c r="CP62" s="86"/>
      <c r="CQ62" s="87"/>
      <c r="CR62" s="64"/>
      <c r="CS62" s="65"/>
      <c r="CU62" s="86"/>
      <c r="CV62" s="87"/>
      <c r="CW62" s="64"/>
      <c r="CX62" s="65"/>
      <c r="CZ62" s="86"/>
      <c r="DA62" s="87"/>
      <c r="DB62" s="64"/>
      <c r="DC62" s="65"/>
      <c r="DE62" s="86"/>
      <c r="DF62" s="87"/>
      <c r="DG62" s="64"/>
      <c r="DH62" s="65"/>
      <c r="DJ62" s="86"/>
      <c r="DK62" s="87"/>
      <c r="DL62" s="64"/>
      <c r="DM62" s="65"/>
      <c r="DO62" s="86"/>
      <c r="DP62" s="87"/>
      <c r="DQ62" s="64"/>
      <c r="DR62" s="65"/>
      <c r="DT62" s="86"/>
      <c r="DU62" s="87"/>
      <c r="DV62" s="64"/>
      <c r="DW62" s="65"/>
      <c r="DY62" s="86"/>
      <c r="DZ62" s="87"/>
      <c r="EA62" s="64"/>
      <c r="EB62" s="65"/>
      <c r="ED62" s="86"/>
      <c r="EE62" s="87"/>
      <c r="EF62" s="64"/>
      <c r="EG62" s="65"/>
      <c r="EI62" s="86"/>
      <c r="EJ62" s="87"/>
      <c r="EK62" s="64"/>
      <c r="EL62" s="65"/>
      <c r="EN62" s="86"/>
      <c r="EO62" s="87"/>
      <c r="EP62" s="64"/>
      <c r="EQ62" s="65"/>
      <c r="ES62" s="86"/>
      <c r="ET62" s="87"/>
      <c r="EU62" s="64"/>
      <c r="EV62" s="65"/>
      <c r="EX62" s="86"/>
      <c r="EY62" s="87"/>
      <c r="EZ62" s="64"/>
      <c r="FA62" s="65"/>
      <c r="FC62" s="86"/>
      <c r="FD62" s="87"/>
      <c r="FE62" s="64"/>
      <c r="FF62" s="65"/>
      <c r="FH62" s="86"/>
      <c r="FI62" s="87"/>
      <c r="FJ62" s="64"/>
      <c r="FK62" s="65"/>
      <c r="FM62" s="86"/>
      <c r="FN62" s="87"/>
      <c r="FO62" s="64"/>
      <c r="FP62" s="65"/>
      <c r="FR62" s="86"/>
      <c r="FS62" s="87"/>
      <c r="FT62" s="64"/>
      <c r="FU62" s="65"/>
      <c r="FW62" s="86"/>
      <c r="FX62" s="87"/>
      <c r="FY62" s="64"/>
      <c r="FZ62" s="65"/>
      <c r="GB62" s="86"/>
      <c r="GC62" s="87"/>
      <c r="GD62" s="64"/>
      <c r="GE62" s="65"/>
      <c r="GG62" s="86"/>
      <c r="GH62" s="87"/>
      <c r="GI62" s="64"/>
      <c r="GJ62" s="65"/>
      <c r="GL62" s="86"/>
      <c r="GM62" s="87"/>
      <c r="GN62" s="64"/>
      <c r="GO62" s="65"/>
      <c r="GQ62" s="86"/>
      <c r="GR62" s="87"/>
      <c r="GS62" s="64"/>
      <c r="GT62" s="65"/>
      <c r="GV62" s="86"/>
      <c r="GW62" s="87"/>
      <c r="GX62" s="64"/>
      <c r="GY62" s="65"/>
      <c r="HA62" s="86"/>
      <c r="HB62" s="87"/>
      <c r="HC62" s="64"/>
      <c r="HD62" s="65"/>
      <c r="HF62" s="86"/>
      <c r="HG62" s="87"/>
      <c r="HH62" s="64"/>
      <c r="HI62" s="65"/>
      <c r="HK62" s="86"/>
      <c r="HL62" s="87"/>
      <c r="HM62" s="64"/>
      <c r="HN62" s="65"/>
      <c r="HP62" s="86"/>
      <c r="HQ62" s="87"/>
      <c r="HR62" s="64"/>
      <c r="HS62" s="65"/>
      <c r="HU62" s="86"/>
      <c r="HV62" s="87"/>
      <c r="HW62" s="64"/>
      <c r="HX62" s="65"/>
      <c r="HZ62" s="86"/>
      <c r="IA62" s="87"/>
      <c r="IB62" s="64"/>
      <c r="IC62" s="65"/>
      <c r="IE62" s="86"/>
      <c r="IF62" s="87"/>
      <c r="IG62" s="64"/>
      <c r="IH62" s="65"/>
    </row>
    <row r="63" spans="1:242" s="63" customFormat="1">
      <c r="A63" s="128">
        <v>60</v>
      </c>
      <c r="B63" s="224" t="s">
        <v>156</v>
      </c>
      <c r="C63" s="225">
        <v>97900</v>
      </c>
      <c r="D63" s="225">
        <v>109147</v>
      </c>
      <c r="E63" s="129">
        <v>11.488253319713994</v>
      </c>
      <c r="F63" s="135"/>
      <c r="G63" s="87"/>
      <c r="H63" s="64"/>
      <c r="I63" s="65"/>
      <c r="J63" s="87"/>
      <c r="K63" s="64"/>
      <c r="L63" s="65"/>
      <c r="N63" s="86"/>
      <c r="O63" s="87"/>
      <c r="P63" s="64"/>
      <c r="Q63" s="65"/>
      <c r="S63" s="86"/>
      <c r="T63" s="87"/>
      <c r="U63" s="64"/>
      <c r="V63" s="65"/>
      <c r="X63" s="86"/>
      <c r="Y63" s="87"/>
      <c r="Z63" s="64"/>
      <c r="AA63" s="65"/>
      <c r="AC63" s="86"/>
      <c r="AD63" s="87"/>
      <c r="AE63" s="64"/>
      <c r="AF63" s="65"/>
      <c r="AH63" s="86"/>
      <c r="AI63" s="87"/>
      <c r="AJ63" s="64"/>
      <c r="AK63" s="65"/>
      <c r="AM63" s="86"/>
      <c r="AN63" s="87"/>
      <c r="AO63" s="64"/>
      <c r="AP63" s="65"/>
      <c r="AR63" s="86"/>
      <c r="AS63" s="87"/>
      <c r="AT63" s="64"/>
      <c r="AU63" s="65"/>
      <c r="AW63" s="86"/>
      <c r="AX63" s="87"/>
      <c r="AY63" s="64"/>
      <c r="AZ63" s="65"/>
      <c r="BB63" s="86"/>
      <c r="BC63" s="87"/>
      <c r="BD63" s="64"/>
      <c r="BE63" s="65"/>
      <c r="BG63" s="86"/>
      <c r="BH63" s="87"/>
      <c r="BI63" s="64"/>
      <c r="BJ63" s="65"/>
      <c r="BL63" s="86"/>
      <c r="BM63" s="87"/>
      <c r="BN63" s="64"/>
      <c r="BO63" s="65"/>
      <c r="BQ63" s="86"/>
      <c r="BR63" s="87"/>
      <c r="BS63" s="64"/>
      <c r="BT63" s="65"/>
      <c r="BV63" s="86"/>
      <c r="BW63" s="87"/>
      <c r="BX63" s="64"/>
      <c r="BY63" s="65"/>
      <c r="CA63" s="86"/>
      <c r="CB63" s="87"/>
      <c r="CC63" s="64"/>
      <c r="CD63" s="65"/>
      <c r="CF63" s="86"/>
      <c r="CG63" s="87"/>
      <c r="CH63" s="64"/>
      <c r="CI63" s="65"/>
      <c r="CK63" s="86"/>
      <c r="CL63" s="87"/>
      <c r="CM63" s="64"/>
      <c r="CN63" s="65"/>
      <c r="CP63" s="86"/>
      <c r="CQ63" s="87"/>
      <c r="CR63" s="64"/>
      <c r="CS63" s="65"/>
      <c r="CU63" s="86"/>
      <c r="CV63" s="87"/>
      <c r="CW63" s="64"/>
      <c r="CX63" s="65"/>
      <c r="CZ63" s="86"/>
      <c r="DA63" s="87"/>
      <c r="DB63" s="64"/>
      <c r="DC63" s="65"/>
      <c r="DE63" s="86"/>
      <c r="DF63" s="87"/>
      <c r="DG63" s="64"/>
      <c r="DH63" s="65"/>
      <c r="DJ63" s="86"/>
      <c r="DK63" s="87"/>
      <c r="DL63" s="64"/>
      <c r="DM63" s="65"/>
      <c r="DO63" s="86"/>
      <c r="DP63" s="87"/>
      <c r="DQ63" s="64"/>
      <c r="DR63" s="65"/>
      <c r="DT63" s="86"/>
      <c r="DU63" s="87"/>
      <c r="DV63" s="64"/>
      <c r="DW63" s="65"/>
      <c r="DY63" s="86"/>
      <c r="DZ63" s="87"/>
      <c r="EA63" s="64"/>
      <c r="EB63" s="65"/>
      <c r="ED63" s="86"/>
      <c r="EE63" s="87"/>
      <c r="EF63" s="64"/>
      <c r="EG63" s="65"/>
      <c r="EI63" s="86"/>
      <c r="EJ63" s="87"/>
      <c r="EK63" s="64"/>
      <c r="EL63" s="65"/>
      <c r="EN63" s="86"/>
      <c r="EO63" s="87"/>
      <c r="EP63" s="64"/>
      <c r="EQ63" s="65"/>
      <c r="ES63" s="86"/>
      <c r="ET63" s="87"/>
      <c r="EU63" s="64"/>
      <c r="EV63" s="65"/>
      <c r="EX63" s="86"/>
      <c r="EY63" s="87"/>
      <c r="EZ63" s="64"/>
      <c r="FA63" s="65"/>
      <c r="FC63" s="86"/>
      <c r="FD63" s="87"/>
      <c r="FE63" s="64"/>
      <c r="FF63" s="65"/>
      <c r="FH63" s="86"/>
      <c r="FI63" s="87"/>
      <c r="FJ63" s="64"/>
      <c r="FK63" s="65"/>
      <c r="FM63" s="86"/>
      <c r="FN63" s="87"/>
      <c r="FO63" s="64"/>
      <c r="FP63" s="65"/>
      <c r="FR63" s="86"/>
      <c r="FS63" s="87"/>
      <c r="FT63" s="64"/>
      <c r="FU63" s="65"/>
      <c r="FW63" s="86"/>
      <c r="FX63" s="87"/>
      <c r="FY63" s="64"/>
      <c r="FZ63" s="65"/>
      <c r="GB63" s="86"/>
      <c r="GC63" s="87"/>
      <c r="GD63" s="64"/>
      <c r="GE63" s="65"/>
      <c r="GG63" s="86"/>
      <c r="GH63" s="87"/>
      <c r="GI63" s="64"/>
      <c r="GJ63" s="65"/>
      <c r="GL63" s="86"/>
      <c r="GM63" s="87"/>
      <c r="GN63" s="64"/>
      <c r="GO63" s="65"/>
      <c r="GQ63" s="86"/>
      <c r="GR63" s="87"/>
      <c r="GS63" s="64"/>
      <c r="GT63" s="65"/>
      <c r="GV63" s="86"/>
      <c r="GW63" s="87"/>
      <c r="GX63" s="64"/>
      <c r="GY63" s="65"/>
      <c r="HA63" s="86"/>
      <c r="HB63" s="87"/>
      <c r="HC63" s="64"/>
      <c r="HD63" s="65"/>
      <c r="HF63" s="86"/>
      <c r="HG63" s="87"/>
      <c r="HH63" s="64"/>
      <c r="HI63" s="65"/>
      <c r="HK63" s="86"/>
      <c r="HL63" s="87"/>
      <c r="HM63" s="64"/>
      <c r="HN63" s="65"/>
      <c r="HP63" s="86"/>
      <c r="HQ63" s="87"/>
      <c r="HR63" s="64"/>
      <c r="HS63" s="65"/>
      <c r="HU63" s="86"/>
      <c r="HV63" s="87"/>
      <c r="HW63" s="64"/>
      <c r="HX63" s="65"/>
      <c r="HZ63" s="86"/>
      <c r="IA63" s="87"/>
      <c r="IB63" s="64"/>
      <c r="IC63" s="65"/>
      <c r="IE63" s="86"/>
      <c r="IF63" s="87"/>
      <c r="IG63" s="64"/>
      <c r="IH63" s="65"/>
    </row>
    <row r="64" spans="1:242" s="63" customFormat="1">
      <c r="A64" s="128">
        <v>61</v>
      </c>
      <c r="B64" s="201" t="s">
        <v>162</v>
      </c>
      <c r="C64" s="218" t="s">
        <v>134</v>
      </c>
      <c r="D64" s="218">
        <v>92947</v>
      </c>
      <c r="E64" s="203" t="s">
        <v>135</v>
      </c>
      <c r="F64" s="135"/>
      <c r="G64" s="87"/>
      <c r="H64" s="64"/>
      <c r="I64" s="65"/>
      <c r="J64" s="87"/>
      <c r="K64" s="64"/>
      <c r="L64" s="65"/>
      <c r="N64" s="86"/>
      <c r="O64" s="87"/>
      <c r="P64" s="64"/>
      <c r="Q64" s="65"/>
      <c r="S64" s="86"/>
      <c r="T64" s="87"/>
      <c r="U64" s="64"/>
      <c r="V64" s="65"/>
      <c r="X64" s="86"/>
      <c r="Y64" s="87"/>
      <c r="Z64" s="64"/>
      <c r="AA64" s="65"/>
      <c r="AC64" s="86"/>
      <c r="AD64" s="87"/>
      <c r="AE64" s="64"/>
      <c r="AF64" s="65"/>
      <c r="AH64" s="86"/>
      <c r="AI64" s="87"/>
      <c r="AJ64" s="64"/>
      <c r="AK64" s="65"/>
      <c r="AM64" s="86"/>
      <c r="AN64" s="87"/>
      <c r="AO64" s="64"/>
      <c r="AP64" s="65"/>
      <c r="AR64" s="86"/>
      <c r="AS64" s="87"/>
      <c r="AT64" s="64"/>
      <c r="AU64" s="65"/>
      <c r="AW64" s="86"/>
      <c r="AX64" s="87"/>
      <c r="AY64" s="64"/>
      <c r="AZ64" s="65"/>
      <c r="BB64" s="86"/>
      <c r="BC64" s="87"/>
      <c r="BD64" s="64"/>
      <c r="BE64" s="65"/>
      <c r="BG64" s="86"/>
      <c r="BH64" s="87"/>
      <c r="BI64" s="64"/>
      <c r="BJ64" s="65"/>
      <c r="BL64" s="86"/>
      <c r="BM64" s="87"/>
      <c r="BN64" s="64"/>
      <c r="BO64" s="65"/>
      <c r="BQ64" s="86"/>
      <c r="BR64" s="87"/>
      <c r="BS64" s="64"/>
      <c r="BT64" s="65"/>
      <c r="BV64" s="86"/>
      <c r="BW64" s="87"/>
      <c r="BX64" s="64"/>
      <c r="BY64" s="65"/>
      <c r="CA64" s="86"/>
      <c r="CB64" s="87"/>
      <c r="CC64" s="64"/>
      <c r="CD64" s="65"/>
      <c r="CF64" s="86"/>
      <c r="CG64" s="87"/>
      <c r="CH64" s="64"/>
      <c r="CI64" s="65"/>
      <c r="CK64" s="86"/>
      <c r="CL64" s="87"/>
      <c r="CM64" s="64"/>
      <c r="CN64" s="65"/>
      <c r="CP64" s="86"/>
      <c r="CQ64" s="87"/>
      <c r="CR64" s="64"/>
      <c r="CS64" s="65"/>
      <c r="CU64" s="86"/>
      <c r="CV64" s="87"/>
      <c r="CW64" s="64"/>
      <c r="CX64" s="65"/>
      <c r="CZ64" s="86"/>
      <c r="DA64" s="87"/>
      <c r="DB64" s="64"/>
      <c r="DC64" s="65"/>
      <c r="DE64" s="86"/>
      <c r="DF64" s="87"/>
      <c r="DG64" s="64"/>
      <c r="DH64" s="65"/>
      <c r="DJ64" s="86"/>
      <c r="DK64" s="87"/>
      <c r="DL64" s="64"/>
      <c r="DM64" s="65"/>
      <c r="DO64" s="86"/>
      <c r="DP64" s="87"/>
      <c r="DQ64" s="64"/>
      <c r="DR64" s="65"/>
      <c r="DT64" s="86"/>
      <c r="DU64" s="87"/>
      <c r="DV64" s="64"/>
      <c r="DW64" s="65"/>
      <c r="DY64" s="86"/>
      <c r="DZ64" s="87"/>
      <c r="EA64" s="64"/>
      <c r="EB64" s="65"/>
      <c r="ED64" s="86"/>
      <c r="EE64" s="87"/>
      <c r="EF64" s="64"/>
      <c r="EG64" s="65"/>
      <c r="EI64" s="86"/>
      <c r="EJ64" s="87"/>
      <c r="EK64" s="64"/>
      <c r="EL64" s="65"/>
      <c r="EN64" s="86"/>
      <c r="EO64" s="87"/>
      <c r="EP64" s="64"/>
      <c r="EQ64" s="65"/>
      <c r="ES64" s="86"/>
      <c r="ET64" s="87"/>
      <c r="EU64" s="64"/>
      <c r="EV64" s="65"/>
      <c r="EX64" s="86"/>
      <c r="EY64" s="87"/>
      <c r="EZ64" s="64"/>
      <c r="FA64" s="65"/>
      <c r="FC64" s="86"/>
      <c r="FD64" s="87"/>
      <c r="FE64" s="64"/>
      <c r="FF64" s="65"/>
      <c r="FH64" s="86"/>
      <c r="FI64" s="87"/>
      <c r="FJ64" s="64"/>
      <c r="FK64" s="65"/>
      <c r="FM64" s="86"/>
      <c r="FN64" s="87"/>
      <c r="FO64" s="64"/>
      <c r="FP64" s="65"/>
      <c r="FR64" s="86"/>
      <c r="FS64" s="87"/>
      <c r="FT64" s="64"/>
      <c r="FU64" s="65"/>
      <c r="FW64" s="86"/>
      <c r="FX64" s="87"/>
      <c r="FY64" s="64"/>
      <c r="FZ64" s="65"/>
      <c r="GB64" s="86"/>
      <c r="GC64" s="87"/>
      <c r="GD64" s="64"/>
      <c r="GE64" s="65"/>
      <c r="GG64" s="86"/>
      <c r="GH64" s="87"/>
      <c r="GI64" s="64"/>
      <c r="GJ64" s="65"/>
      <c r="GL64" s="86"/>
      <c r="GM64" s="87"/>
      <c r="GN64" s="64"/>
      <c r="GO64" s="65"/>
      <c r="GQ64" s="86"/>
      <c r="GR64" s="87"/>
      <c r="GS64" s="64"/>
      <c r="GT64" s="65"/>
      <c r="GV64" s="86"/>
      <c r="GW64" s="87"/>
      <c r="GX64" s="64"/>
      <c r="GY64" s="65"/>
      <c r="HA64" s="86"/>
      <c r="HB64" s="87"/>
      <c r="HC64" s="64"/>
      <c r="HD64" s="65"/>
      <c r="HF64" s="86"/>
      <c r="HG64" s="87"/>
      <c r="HH64" s="64"/>
      <c r="HI64" s="65"/>
      <c r="HK64" s="86"/>
      <c r="HL64" s="87"/>
      <c r="HM64" s="64"/>
      <c r="HN64" s="65"/>
      <c r="HP64" s="86"/>
      <c r="HQ64" s="87"/>
      <c r="HR64" s="64"/>
      <c r="HS64" s="65"/>
      <c r="HU64" s="86"/>
      <c r="HV64" s="87"/>
      <c r="HW64" s="64"/>
      <c r="HX64" s="65"/>
      <c r="HZ64" s="86"/>
      <c r="IA64" s="87"/>
      <c r="IB64" s="64"/>
      <c r="IC64" s="65"/>
      <c r="IE64" s="86"/>
      <c r="IF64" s="87"/>
      <c r="IG64" s="64"/>
      <c r="IH64" s="65"/>
    </row>
    <row r="65" spans="1:7" s="17" customFormat="1" ht="24" customHeight="1">
      <c r="A65" s="182"/>
      <c r="B65" s="183" t="s">
        <v>18</v>
      </c>
      <c r="C65" s="219">
        <v>50197542</v>
      </c>
      <c r="D65" s="219">
        <v>57273525</v>
      </c>
      <c r="E65" s="204">
        <v>14.09627387731455</v>
      </c>
      <c r="F65" s="134"/>
    </row>
    <row r="66" spans="1:7" customFormat="1" ht="12" customHeight="1">
      <c r="A66" s="178" t="s">
        <v>136</v>
      </c>
      <c r="B66" s="134"/>
      <c r="C66" s="134"/>
      <c r="D66" s="134"/>
      <c r="E66" s="164"/>
      <c r="F66" s="164"/>
      <c r="G66" s="164"/>
    </row>
    <row r="67" spans="1:7" customFormat="1" ht="12" customHeight="1">
      <c r="A67" s="178"/>
      <c r="B67" s="134"/>
      <c r="C67" s="134"/>
      <c r="D67" s="134"/>
      <c r="E67" s="164"/>
      <c r="F67" s="164"/>
      <c r="G67" s="164"/>
    </row>
    <row r="68" spans="1:7" customFormat="1" ht="12" customHeight="1">
      <c r="A68" s="178"/>
      <c r="B68" s="134"/>
      <c r="C68" s="134"/>
      <c r="D68" s="134"/>
      <c r="E68" s="164"/>
      <c r="F68" s="164"/>
      <c r="G68" s="164"/>
    </row>
    <row r="69" spans="1:7" customFormat="1" ht="12" customHeight="1">
      <c r="A69" s="178"/>
      <c r="B69" s="134"/>
      <c r="C69" s="134"/>
      <c r="D69" s="134"/>
      <c r="E69" s="164"/>
      <c r="F69" s="164"/>
      <c r="G69" s="164"/>
    </row>
    <row r="70" spans="1:7" customFormat="1" ht="12" customHeight="1">
      <c r="A70" s="178"/>
      <c r="B70" s="134"/>
      <c r="C70" s="134"/>
      <c r="D70" s="134"/>
      <c r="E70" s="164"/>
      <c r="F70" s="164"/>
      <c r="G70" s="164"/>
    </row>
    <row r="71" spans="1:7" customFormat="1" ht="12" customHeight="1">
      <c r="A71" s="178"/>
      <c r="B71" s="134"/>
      <c r="C71" s="134"/>
      <c r="D71" s="134"/>
      <c r="E71" s="164"/>
      <c r="F71" s="164"/>
      <c r="G71" s="164"/>
    </row>
    <row r="72" spans="1:7">
      <c r="A72" s="128"/>
      <c r="B72" s="132"/>
      <c r="C72" s="131"/>
      <c r="D72" s="128"/>
      <c r="E72" s="151"/>
      <c r="F72" s="130"/>
    </row>
    <row r="73" spans="1:7">
      <c r="A73" s="128"/>
      <c r="B73" s="132"/>
      <c r="C73" s="6"/>
      <c r="D73" s="128"/>
      <c r="E73" s="151"/>
      <c r="F73" s="130"/>
    </row>
    <row r="74" spans="1:7">
      <c r="A74" s="128"/>
      <c r="B74" s="132"/>
      <c r="C74" s="131"/>
      <c r="D74" s="128"/>
      <c r="E74" s="151"/>
      <c r="F74" s="130"/>
    </row>
    <row r="75" spans="1:7">
      <c r="A75" s="132"/>
    </row>
    <row r="112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4"/>
  <sheetViews>
    <sheetView workbookViewId="0"/>
  </sheetViews>
  <sheetFormatPr defaultRowHeight="12.75"/>
  <cols>
    <col min="1" max="1" width="5.7109375" style="5" customWidth="1"/>
    <col min="2" max="2" width="28.140625" customWidth="1"/>
    <col min="3" max="3" width="17.85546875" style="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99" t="s">
        <v>63</v>
      </c>
      <c r="B1" s="94"/>
      <c r="C1" s="108"/>
      <c r="D1" s="12"/>
      <c r="E1" s="12"/>
      <c r="G1" s="17"/>
    </row>
    <row r="2" spans="1:9">
      <c r="A2" s="12"/>
      <c r="B2" s="100"/>
      <c r="C2" s="12"/>
      <c r="D2" s="12"/>
      <c r="E2" s="12"/>
    </row>
    <row r="3" spans="1:9" ht="19.5" customHeight="1">
      <c r="A3" s="162"/>
      <c r="B3" s="163" t="s">
        <v>16</v>
      </c>
      <c r="C3" s="180" t="s">
        <v>155</v>
      </c>
      <c r="D3" s="180" t="s">
        <v>159</v>
      </c>
      <c r="E3" s="161" t="s">
        <v>17</v>
      </c>
      <c r="F3" s="164"/>
    </row>
    <row r="4" spans="1:9">
      <c r="A4" s="69">
        <v>1</v>
      </c>
      <c r="B4" s="199" t="s">
        <v>19</v>
      </c>
      <c r="C4" s="221">
        <v>4658588602</v>
      </c>
      <c r="D4" s="221">
        <v>5403497202</v>
      </c>
      <c r="E4" s="197">
        <v>15.990006064931336</v>
      </c>
      <c r="F4" s="69"/>
      <c r="G4" s="75"/>
      <c r="H4" s="75"/>
      <c r="I4" s="62"/>
    </row>
    <row r="5" spans="1:9">
      <c r="A5" s="69">
        <v>2</v>
      </c>
      <c r="B5" s="199" t="s">
        <v>20</v>
      </c>
      <c r="C5" s="221">
        <v>2706489075</v>
      </c>
      <c r="D5" s="221">
        <v>3200725896</v>
      </c>
      <c r="E5" s="197">
        <v>18.261179236424592</v>
      </c>
      <c r="F5" s="69"/>
      <c r="G5" s="72"/>
      <c r="I5" s="71"/>
    </row>
    <row r="6" spans="1:9">
      <c r="A6" s="69">
        <v>3</v>
      </c>
      <c r="B6" s="199" t="s">
        <v>21</v>
      </c>
      <c r="C6" s="221">
        <v>3875741975</v>
      </c>
      <c r="D6" s="221">
        <v>4573660707</v>
      </c>
      <c r="E6" s="197">
        <v>18.007357984660473</v>
      </c>
      <c r="F6" s="69"/>
      <c r="G6" s="72"/>
      <c r="I6" s="71"/>
    </row>
    <row r="7" spans="1:9">
      <c r="A7" s="69">
        <v>4</v>
      </c>
      <c r="B7" s="199" t="s">
        <v>22</v>
      </c>
      <c r="C7" s="221">
        <v>1563186731</v>
      </c>
      <c r="D7" s="221">
        <v>1656900920</v>
      </c>
      <c r="E7" s="197">
        <v>5.9950732143209322</v>
      </c>
      <c r="F7" s="69"/>
      <c r="G7" s="72"/>
      <c r="I7" s="71"/>
    </row>
    <row r="8" spans="1:9">
      <c r="A8" s="69">
        <v>5</v>
      </c>
      <c r="B8" s="199" t="s">
        <v>23</v>
      </c>
      <c r="C8" s="221">
        <v>1263289883</v>
      </c>
      <c r="D8" s="221">
        <v>1468592067</v>
      </c>
      <c r="E8" s="197">
        <v>16.251391447262939</v>
      </c>
      <c r="F8" s="69"/>
      <c r="G8" s="72"/>
      <c r="I8" s="71"/>
    </row>
    <row r="9" spans="1:9">
      <c r="A9" s="69">
        <v>6</v>
      </c>
      <c r="B9" s="199" t="s">
        <v>26</v>
      </c>
      <c r="C9" s="221">
        <v>3053105750</v>
      </c>
      <c r="D9" s="221">
        <v>2957898603</v>
      </c>
      <c r="E9" s="197">
        <v>-3.1183704331237134</v>
      </c>
      <c r="F9" s="69"/>
      <c r="G9" s="72"/>
      <c r="I9" s="71"/>
    </row>
    <row r="10" spans="1:9">
      <c r="A10" s="69">
        <v>7</v>
      </c>
      <c r="B10" s="199" t="s">
        <v>24</v>
      </c>
      <c r="C10" s="221">
        <v>3647244216</v>
      </c>
      <c r="D10" s="221">
        <v>5184176448</v>
      </c>
      <c r="E10" s="197">
        <v>42.139548134936298</v>
      </c>
      <c r="F10" s="69"/>
      <c r="G10" s="72"/>
      <c r="I10" s="71"/>
    </row>
    <row r="11" spans="1:9">
      <c r="A11" s="69">
        <v>8</v>
      </c>
      <c r="B11" s="199" t="s">
        <v>25</v>
      </c>
      <c r="C11" s="221">
        <v>1646187705</v>
      </c>
      <c r="D11" s="221">
        <v>2034350577</v>
      </c>
      <c r="E11" s="197">
        <v>23.57950255739518</v>
      </c>
      <c r="F11" s="69"/>
      <c r="G11" s="72"/>
      <c r="I11" s="71"/>
    </row>
    <row r="12" spans="1:9">
      <c r="A12" s="69">
        <v>9</v>
      </c>
      <c r="B12" s="199" t="s">
        <v>27</v>
      </c>
      <c r="C12" s="221">
        <v>3674290264</v>
      </c>
      <c r="D12" s="221">
        <v>5211136584</v>
      </c>
      <c r="E12" s="197">
        <v>41.827025345758038</v>
      </c>
      <c r="F12" s="69"/>
      <c r="G12" s="72"/>
      <c r="I12" s="71"/>
    </row>
    <row r="13" spans="1:9">
      <c r="A13" s="69">
        <v>10</v>
      </c>
      <c r="B13" s="199" t="s">
        <v>29</v>
      </c>
      <c r="C13" s="221">
        <v>671399526</v>
      </c>
      <c r="D13" s="221">
        <v>800161062</v>
      </c>
      <c r="E13" s="197">
        <v>19.178079669957942</v>
      </c>
      <c r="F13" s="69"/>
      <c r="G13" s="72"/>
      <c r="I13" s="71"/>
    </row>
    <row r="14" spans="1:9">
      <c r="A14" s="69">
        <v>11</v>
      </c>
      <c r="B14" s="199" t="s">
        <v>28</v>
      </c>
      <c r="C14" s="221">
        <v>1581024510</v>
      </c>
      <c r="D14" s="221">
        <v>1730118845</v>
      </c>
      <c r="E14" s="197">
        <v>9.4302355249381939</v>
      </c>
      <c r="F14" s="69"/>
      <c r="G14" s="72"/>
      <c r="I14" s="71"/>
    </row>
    <row r="15" spans="1:9">
      <c r="A15" s="69">
        <v>12</v>
      </c>
      <c r="B15" s="199" t="s">
        <v>38</v>
      </c>
      <c r="C15" s="221">
        <v>2665252740</v>
      </c>
      <c r="D15" s="221">
        <v>3648995460</v>
      </c>
      <c r="E15" s="197">
        <v>36.909922471367572</v>
      </c>
      <c r="F15" s="69"/>
      <c r="G15" s="72"/>
      <c r="I15" s="71"/>
    </row>
    <row r="16" spans="1:9">
      <c r="A16" s="69">
        <v>13</v>
      </c>
      <c r="B16" s="199" t="s">
        <v>31</v>
      </c>
      <c r="C16" s="221">
        <v>399509400</v>
      </c>
      <c r="D16" s="221">
        <v>468768600</v>
      </c>
      <c r="E16" s="197">
        <v>17.336062680878097</v>
      </c>
      <c r="F16" s="69"/>
      <c r="G16" s="72"/>
      <c r="I16" s="71"/>
    </row>
    <row r="17" spans="1:9">
      <c r="A17" s="69">
        <v>14</v>
      </c>
      <c r="B17" s="199" t="s">
        <v>30</v>
      </c>
      <c r="C17" s="221">
        <v>1621336716</v>
      </c>
      <c r="D17" s="221">
        <v>1733537862</v>
      </c>
      <c r="E17" s="197">
        <v>6.9202865075930351</v>
      </c>
      <c r="F17" s="69"/>
      <c r="G17" s="72"/>
      <c r="I17" s="71"/>
    </row>
    <row r="18" spans="1:9">
      <c r="A18" s="69">
        <v>15</v>
      </c>
      <c r="B18" s="199" t="s">
        <v>32</v>
      </c>
      <c r="C18" s="221">
        <v>910002976</v>
      </c>
      <c r="D18" s="221">
        <v>970542480</v>
      </c>
      <c r="E18" s="197">
        <v>6.6526709908254187</v>
      </c>
      <c r="F18" s="69"/>
      <c r="G18" s="72"/>
      <c r="I18" s="71"/>
    </row>
    <row r="19" spans="1:9">
      <c r="A19" s="69">
        <v>16</v>
      </c>
      <c r="B19" s="199" t="s">
        <v>37</v>
      </c>
      <c r="C19" s="221">
        <v>1156883390</v>
      </c>
      <c r="D19" s="221">
        <v>1328716448</v>
      </c>
      <c r="E19" s="197">
        <v>14.853100968110535</v>
      </c>
      <c r="F19" s="69"/>
      <c r="G19" s="72"/>
      <c r="I19" s="71"/>
    </row>
    <row r="20" spans="1:9">
      <c r="A20" s="69">
        <v>17</v>
      </c>
      <c r="B20" s="199" t="s">
        <v>34</v>
      </c>
      <c r="C20" s="221">
        <v>323319192</v>
      </c>
      <c r="D20" s="221">
        <v>387916200</v>
      </c>
      <c r="E20" s="197">
        <v>19.979329900094516</v>
      </c>
      <c r="F20" s="69"/>
      <c r="G20" s="72"/>
      <c r="I20" s="71"/>
    </row>
    <row r="21" spans="1:9">
      <c r="A21" s="69">
        <v>18</v>
      </c>
      <c r="B21" s="199" t="s">
        <v>41</v>
      </c>
      <c r="C21" s="221">
        <v>1883767741</v>
      </c>
      <c r="D21" s="221">
        <v>1874158603</v>
      </c>
      <c r="E21" s="197">
        <v>-0.5101020572153433</v>
      </c>
      <c r="F21" s="69"/>
      <c r="G21" s="72"/>
      <c r="I21" s="71"/>
    </row>
    <row r="22" spans="1:9">
      <c r="A22" s="69">
        <v>19</v>
      </c>
      <c r="B22" s="199" t="s">
        <v>68</v>
      </c>
      <c r="C22" s="221">
        <v>573209406</v>
      </c>
      <c r="D22" s="221">
        <v>633459177</v>
      </c>
      <c r="E22" s="197">
        <v>10.510952955297457</v>
      </c>
      <c r="F22" s="69"/>
      <c r="G22" s="72"/>
      <c r="I22" s="71"/>
    </row>
    <row r="23" spans="1:9">
      <c r="A23" s="69">
        <v>20</v>
      </c>
      <c r="B23" s="199" t="s">
        <v>69</v>
      </c>
      <c r="C23" s="221">
        <v>1053149648</v>
      </c>
      <c r="D23" s="221">
        <v>1041952394</v>
      </c>
      <c r="E23" s="197">
        <v>-1.0632158517324026</v>
      </c>
      <c r="F23" s="69"/>
      <c r="G23" s="72"/>
      <c r="I23" s="71"/>
    </row>
    <row r="24" spans="1:9">
      <c r="A24" s="69">
        <v>21</v>
      </c>
      <c r="B24" s="199" t="s">
        <v>43</v>
      </c>
      <c r="C24" s="221">
        <v>675112069</v>
      </c>
      <c r="D24" s="221">
        <v>763565256</v>
      </c>
      <c r="E24" s="197">
        <v>13.102000550963339</v>
      </c>
      <c r="F24" s="69"/>
      <c r="G24" s="72"/>
      <c r="I24" s="71"/>
    </row>
    <row r="25" spans="1:9">
      <c r="A25" s="69">
        <v>22</v>
      </c>
      <c r="B25" s="199" t="s">
        <v>35</v>
      </c>
      <c r="C25" s="221">
        <v>556623206</v>
      </c>
      <c r="D25" s="221">
        <v>580508499</v>
      </c>
      <c r="E25" s="197">
        <v>4.2911062173717571</v>
      </c>
      <c r="F25" s="69"/>
      <c r="G25" s="72"/>
      <c r="I25" s="71"/>
    </row>
    <row r="26" spans="1:9">
      <c r="A26" s="69">
        <v>23</v>
      </c>
      <c r="B26" s="199" t="s">
        <v>40</v>
      </c>
      <c r="C26" s="221">
        <v>1030129200</v>
      </c>
      <c r="D26" s="221">
        <v>1386766200</v>
      </c>
      <c r="E26" s="197">
        <v>34.620608754707661</v>
      </c>
      <c r="F26" s="69"/>
      <c r="G26" s="72"/>
      <c r="I26" s="71"/>
    </row>
    <row r="27" spans="1:9">
      <c r="A27" s="69">
        <v>24</v>
      </c>
      <c r="B27" s="199" t="s">
        <v>36</v>
      </c>
      <c r="C27" s="221">
        <v>567255984</v>
      </c>
      <c r="D27" s="221">
        <v>602686300</v>
      </c>
      <c r="E27" s="197">
        <v>6.2459131325796644</v>
      </c>
      <c r="F27" s="69"/>
      <c r="G27" s="72"/>
      <c r="I27" s="71"/>
    </row>
    <row r="28" spans="1:9">
      <c r="A28" s="69">
        <v>25</v>
      </c>
      <c r="B28" s="199" t="s">
        <v>33</v>
      </c>
      <c r="C28" s="221">
        <v>126625092</v>
      </c>
      <c r="D28" s="221">
        <v>142204396</v>
      </c>
      <c r="E28" s="197">
        <v>12.303488790357601</v>
      </c>
      <c r="F28" s="69"/>
      <c r="G28" s="72"/>
      <c r="I28" s="71"/>
    </row>
    <row r="29" spans="1:9">
      <c r="A29" s="69">
        <v>26</v>
      </c>
      <c r="B29" s="199" t="s">
        <v>59</v>
      </c>
      <c r="C29" s="221">
        <v>614705000</v>
      </c>
      <c r="D29" s="221">
        <v>679641250</v>
      </c>
      <c r="E29" s="197">
        <v>10.56380702938808</v>
      </c>
      <c r="F29" s="69"/>
      <c r="G29" s="72"/>
      <c r="I29" s="71"/>
    </row>
    <row r="30" spans="1:9">
      <c r="A30" s="69">
        <v>27</v>
      </c>
      <c r="B30" s="199" t="s">
        <v>47</v>
      </c>
      <c r="C30" s="221">
        <v>308728296</v>
      </c>
      <c r="D30" s="221">
        <v>327203352</v>
      </c>
      <c r="E30" s="197">
        <v>5.9842444762497573</v>
      </c>
      <c r="F30" s="69"/>
      <c r="G30" s="72"/>
      <c r="I30" s="71"/>
    </row>
    <row r="31" spans="1:9">
      <c r="A31" s="69">
        <v>28</v>
      </c>
      <c r="B31" s="199" t="s">
        <v>39</v>
      </c>
      <c r="C31" s="221">
        <v>229512332</v>
      </c>
      <c r="D31" s="221">
        <v>263939130</v>
      </c>
      <c r="E31" s="197">
        <v>14.999977430406657</v>
      </c>
      <c r="F31" s="69"/>
      <c r="G31" s="72"/>
      <c r="I31" s="71"/>
    </row>
    <row r="32" spans="1:9">
      <c r="A32" s="69">
        <v>29</v>
      </c>
      <c r="B32" s="199" t="s">
        <v>42</v>
      </c>
      <c r="C32" s="221">
        <v>276426484</v>
      </c>
      <c r="D32" s="221">
        <v>306871060</v>
      </c>
      <c r="E32" s="197">
        <v>11.013624873946593</v>
      </c>
      <c r="F32" s="69"/>
      <c r="G32" s="72"/>
      <c r="I32" s="71"/>
    </row>
    <row r="33" spans="1:15">
      <c r="A33" s="69">
        <v>30</v>
      </c>
      <c r="B33" s="199" t="s">
        <v>66</v>
      </c>
      <c r="C33" s="221">
        <v>588191904</v>
      </c>
      <c r="D33" s="221">
        <v>628984608</v>
      </c>
      <c r="E33" s="197">
        <v>6.9352712478001051</v>
      </c>
      <c r="F33" s="69"/>
      <c r="G33" s="72"/>
      <c r="I33" s="71"/>
    </row>
    <row r="34" spans="1:15">
      <c r="A34" s="69">
        <v>31</v>
      </c>
      <c r="B34" s="199" t="s">
        <v>137</v>
      </c>
      <c r="C34" s="221">
        <v>319376244</v>
      </c>
      <c r="D34" s="221">
        <v>352189244</v>
      </c>
      <c r="E34" s="197">
        <v>10.2740891398297</v>
      </c>
      <c r="F34" s="69"/>
      <c r="G34" s="72"/>
      <c r="I34" s="71"/>
    </row>
    <row r="35" spans="1:15">
      <c r="A35" s="69">
        <v>32</v>
      </c>
      <c r="B35" s="199" t="s">
        <v>60</v>
      </c>
      <c r="C35" s="221">
        <v>348288086</v>
      </c>
      <c r="D35" s="221">
        <v>378204907</v>
      </c>
      <c r="E35" s="197">
        <v>8.5896768228816178</v>
      </c>
      <c r="F35" s="69"/>
      <c r="G35" s="72"/>
      <c r="I35" s="71"/>
    </row>
    <row r="36" spans="1:15">
      <c r="A36" s="69">
        <v>33</v>
      </c>
      <c r="B36" s="199" t="s">
        <v>45</v>
      </c>
      <c r="C36" s="221">
        <v>614134170</v>
      </c>
      <c r="D36" s="221">
        <v>610030551</v>
      </c>
      <c r="E36" s="197">
        <v>-0.66819584391469378</v>
      </c>
      <c r="F36" s="69"/>
      <c r="G36" s="72"/>
      <c r="I36" s="71"/>
    </row>
    <row r="37" spans="1:15">
      <c r="A37" s="69">
        <v>34</v>
      </c>
      <c r="B37" s="199" t="s">
        <v>48</v>
      </c>
      <c r="C37" s="221">
        <v>162435112</v>
      </c>
      <c r="D37" s="221">
        <v>193303938</v>
      </c>
      <c r="E37" s="197">
        <v>19.003789033001684</v>
      </c>
      <c r="F37" s="69"/>
      <c r="G37" s="72"/>
      <c r="I37" s="71"/>
    </row>
    <row r="38" spans="1:15">
      <c r="A38" s="69">
        <v>35</v>
      </c>
      <c r="B38" s="199" t="s">
        <v>51</v>
      </c>
      <c r="C38" s="221">
        <v>251186394</v>
      </c>
      <c r="D38" s="221">
        <v>302457224</v>
      </c>
      <c r="E38" s="197">
        <v>20.411467828149959</v>
      </c>
      <c r="F38" s="69"/>
      <c r="G38" s="72"/>
      <c r="I38" s="71"/>
    </row>
    <row r="39" spans="1:15">
      <c r="A39" s="69">
        <v>36</v>
      </c>
      <c r="B39" s="199" t="s">
        <v>44</v>
      </c>
      <c r="C39" s="221">
        <v>937760416</v>
      </c>
      <c r="D39" s="221">
        <v>916826736</v>
      </c>
      <c r="E39" s="197">
        <v>-2.2323057833142745</v>
      </c>
      <c r="F39" s="69"/>
      <c r="G39" s="72"/>
      <c r="I39" s="71"/>
    </row>
    <row r="40" spans="1:15">
      <c r="A40" s="69">
        <v>37</v>
      </c>
      <c r="B40" s="199" t="s">
        <v>127</v>
      </c>
      <c r="C40" s="221">
        <v>521539200</v>
      </c>
      <c r="D40" s="221">
        <v>526276395</v>
      </c>
      <c r="E40" s="197">
        <v>0.90831043956043966</v>
      </c>
      <c r="F40" s="69"/>
      <c r="G40" s="72"/>
      <c r="I40" s="71"/>
    </row>
    <row r="41" spans="1:15">
      <c r="A41" s="69">
        <v>38</v>
      </c>
      <c r="B41" s="199" t="s">
        <v>139</v>
      </c>
      <c r="C41" s="221">
        <v>952879147</v>
      </c>
      <c r="D41" s="221">
        <v>887206422</v>
      </c>
      <c r="E41" s="197">
        <v>-6.8920308736696496</v>
      </c>
      <c r="F41" s="69"/>
      <c r="G41" s="72"/>
      <c r="I41" s="71"/>
    </row>
    <row r="42" spans="1:15">
      <c r="A42" s="69">
        <v>39</v>
      </c>
      <c r="B42" s="199" t="s">
        <v>49</v>
      </c>
      <c r="C42" s="221">
        <v>262640435</v>
      </c>
      <c r="D42" s="221">
        <v>245878875</v>
      </c>
      <c r="E42" s="197">
        <v>-6.3819419123334917</v>
      </c>
      <c r="F42" s="69"/>
      <c r="G42" s="72"/>
      <c r="I42" s="71"/>
      <c r="O42" s="111"/>
    </row>
    <row r="43" spans="1:15">
      <c r="A43" s="69">
        <v>40</v>
      </c>
      <c r="B43" s="199" t="s">
        <v>50</v>
      </c>
      <c r="C43" s="221">
        <v>358772392</v>
      </c>
      <c r="D43" s="221">
        <v>418179968</v>
      </c>
      <c r="E43" s="197">
        <v>16.55856953452539</v>
      </c>
      <c r="F43" s="69"/>
      <c r="G43" s="72"/>
      <c r="I43" s="71"/>
    </row>
    <row r="44" spans="1:15">
      <c r="A44" s="69">
        <v>41</v>
      </c>
      <c r="B44" s="199" t="s">
        <v>148</v>
      </c>
      <c r="C44" s="221">
        <v>356134828</v>
      </c>
      <c r="D44" s="221">
        <v>375739350</v>
      </c>
      <c r="E44" s="197">
        <v>5.5048033662127533</v>
      </c>
      <c r="F44" s="69"/>
      <c r="G44" s="72"/>
      <c r="I44" s="71"/>
    </row>
    <row r="45" spans="1:15">
      <c r="A45" s="69">
        <v>42</v>
      </c>
      <c r="B45" s="199" t="s">
        <v>71</v>
      </c>
      <c r="C45" s="221">
        <v>83794116</v>
      </c>
      <c r="D45" s="221">
        <v>92872094</v>
      </c>
      <c r="E45" s="197">
        <v>10.83366999181661</v>
      </c>
      <c r="F45" s="69"/>
      <c r="G45" s="72"/>
      <c r="I45" s="71"/>
    </row>
    <row r="46" spans="1:15">
      <c r="A46" s="69">
        <v>43</v>
      </c>
      <c r="B46" s="199" t="s">
        <v>46</v>
      </c>
      <c r="C46" s="221">
        <v>92479351</v>
      </c>
      <c r="D46" s="221">
        <v>94711628</v>
      </c>
      <c r="E46" s="197" t="s">
        <v>135</v>
      </c>
      <c r="F46" s="69"/>
      <c r="G46" s="72"/>
      <c r="I46" s="71"/>
    </row>
    <row r="47" spans="1:15">
      <c r="A47" s="69">
        <v>44</v>
      </c>
      <c r="B47" s="199" t="s">
        <v>52</v>
      </c>
      <c r="C47" s="221">
        <v>149689944</v>
      </c>
      <c r="D47" s="221">
        <v>187994520</v>
      </c>
      <c r="E47" s="197">
        <v>25.589278061323878</v>
      </c>
      <c r="F47" s="69"/>
      <c r="G47" s="72"/>
      <c r="I47" s="71"/>
    </row>
    <row r="48" spans="1:15">
      <c r="A48" s="69">
        <v>45</v>
      </c>
      <c r="B48" s="199" t="s">
        <v>72</v>
      </c>
      <c r="C48" s="221">
        <v>110791245</v>
      </c>
      <c r="D48" s="221">
        <v>120318515</v>
      </c>
      <c r="E48" s="197">
        <v>8.5992986178646156</v>
      </c>
      <c r="F48" s="69"/>
      <c r="G48" s="72"/>
      <c r="I48" s="71"/>
    </row>
    <row r="49" spans="1:10">
      <c r="A49" s="69">
        <v>46</v>
      </c>
      <c r="B49" s="199" t="s">
        <v>54</v>
      </c>
      <c r="C49" s="221">
        <v>45687180</v>
      </c>
      <c r="D49" s="221">
        <v>55087000</v>
      </c>
      <c r="E49" s="197">
        <v>20.574305527283585</v>
      </c>
      <c r="F49" s="69"/>
      <c r="G49" s="72"/>
      <c r="I49" s="71"/>
    </row>
    <row r="50" spans="1:10">
      <c r="A50" s="69">
        <v>47</v>
      </c>
      <c r="B50" s="199" t="s">
        <v>149</v>
      </c>
      <c r="C50" s="221">
        <v>128755740</v>
      </c>
      <c r="D50" s="221">
        <v>156813600</v>
      </c>
      <c r="E50" s="197">
        <v>21.791541099449237</v>
      </c>
      <c r="F50" s="69"/>
      <c r="G50" s="73"/>
      <c r="H50" s="96"/>
      <c r="I50" s="96"/>
      <c r="J50" s="97"/>
    </row>
    <row r="51" spans="1:10">
      <c r="A51" s="69">
        <v>48</v>
      </c>
      <c r="B51" s="199" t="s">
        <v>70</v>
      </c>
      <c r="C51" s="221">
        <v>41884452</v>
      </c>
      <c r="D51" s="221">
        <v>42768330</v>
      </c>
      <c r="E51" s="197">
        <v>2.1102771023481459</v>
      </c>
      <c r="F51" s="69"/>
      <c r="G51" s="73"/>
      <c r="H51" s="96"/>
      <c r="I51" s="96"/>
      <c r="J51" s="97"/>
    </row>
    <row r="52" spans="1:10">
      <c r="A52" s="69">
        <v>49</v>
      </c>
      <c r="B52" s="199" t="s">
        <v>147</v>
      </c>
      <c r="C52" s="221">
        <v>397485638</v>
      </c>
      <c r="D52" s="221">
        <v>453761066</v>
      </c>
      <c r="E52" s="197">
        <v>14.157851912123679</v>
      </c>
      <c r="F52" s="69"/>
      <c r="G52" s="73"/>
      <c r="H52" s="98"/>
      <c r="I52" s="96"/>
      <c r="J52" s="97"/>
    </row>
    <row r="53" spans="1:10">
      <c r="A53" s="69">
        <v>50</v>
      </c>
      <c r="B53" s="199" t="s">
        <v>140</v>
      </c>
      <c r="C53" s="221">
        <v>63844271</v>
      </c>
      <c r="D53" s="221">
        <v>76145340</v>
      </c>
      <c r="E53" s="197">
        <v>19.267302778036264</v>
      </c>
      <c r="F53" s="69"/>
      <c r="G53" s="73"/>
      <c r="H53" s="98"/>
      <c r="I53" s="96"/>
      <c r="J53" s="97"/>
    </row>
    <row r="54" spans="1:10">
      <c r="A54" s="69">
        <v>51</v>
      </c>
      <c r="B54" s="199" t="s">
        <v>58</v>
      </c>
      <c r="C54" s="221">
        <v>45842010</v>
      </c>
      <c r="D54" s="221">
        <v>53455488</v>
      </c>
      <c r="E54" s="197">
        <v>16.608080666619983</v>
      </c>
      <c r="F54" s="135"/>
      <c r="G54" s="73"/>
      <c r="H54" s="98"/>
      <c r="I54" s="96"/>
      <c r="J54" s="97"/>
    </row>
    <row r="55" spans="1:10">
      <c r="A55" s="69">
        <v>52</v>
      </c>
      <c r="B55" s="199" t="s">
        <v>55</v>
      </c>
      <c r="C55" s="221">
        <v>68237084</v>
      </c>
      <c r="D55" s="221">
        <v>74899112</v>
      </c>
      <c r="E55" s="197">
        <v>9.7630608013671871</v>
      </c>
      <c r="F55" s="135"/>
      <c r="G55" s="73"/>
      <c r="H55" s="98"/>
      <c r="I55" s="96"/>
      <c r="J55" s="97"/>
    </row>
    <row r="56" spans="1:10">
      <c r="A56" s="69">
        <v>53</v>
      </c>
      <c r="B56" s="199" t="s">
        <v>53</v>
      </c>
      <c r="C56" s="221">
        <v>155390232</v>
      </c>
      <c r="D56" s="221">
        <v>145851336</v>
      </c>
      <c r="E56" s="197">
        <v>-6.1386715736417719</v>
      </c>
      <c r="F56" s="135"/>
      <c r="G56" s="73"/>
      <c r="H56" s="98"/>
      <c r="I56" s="96"/>
      <c r="J56" s="97"/>
    </row>
    <row r="57" spans="1:10">
      <c r="A57" s="69">
        <v>54</v>
      </c>
      <c r="B57" s="199" t="s">
        <v>150</v>
      </c>
      <c r="C57" s="221">
        <v>50146880</v>
      </c>
      <c r="D57" s="221">
        <v>56504054</v>
      </c>
      <c r="E57" s="197">
        <v>12.677107728337237</v>
      </c>
      <c r="F57" s="135"/>
      <c r="G57" s="73"/>
      <c r="H57" s="98"/>
      <c r="I57" s="96"/>
      <c r="J57" s="97"/>
    </row>
    <row r="58" spans="1:10">
      <c r="A58" s="69">
        <v>55</v>
      </c>
      <c r="B58" s="199" t="s">
        <v>138</v>
      </c>
      <c r="C58" s="221">
        <v>281854976</v>
      </c>
      <c r="D58" s="221">
        <v>253854848</v>
      </c>
      <c r="E58" s="197">
        <v>-9.9342322769565001</v>
      </c>
      <c r="F58" s="135"/>
      <c r="G58" s="73"/>
      <c r="H58" s="98"/>
      <c r="I58" s="96"/>
      <c r="J58" s="97"/>
    </row>
    <row r="59" spans="1:10">
      <c r="A59" s="69">
        <v>56</v>
      </c>
      <c r="B59" s="199" t="s">
        <v>73</v>
      </c>
      <c r="C59" s="221">
        <v>214097884</v>
      </c>
      <c r="D59" s="221">
        <v>226005494</v>
      </c>
      <c r="E59" s="197">
        <v>5.5617597789990301</v>
      </c>
      <c r="F59" s="135"/>
      <c r="G59" s="73"/>
      <c r="H59" s="98"/>
      <c r="I59" s="96"/>
      <c r="J59" s="97"/>
    </row>
    <row r="60" spans="1:10">
      <c r="A60" s="69">
        <v>57</v>
      </c>
      <c r="B60" s="199" t="s">
        <v>160</v>
      </c>
      <c r="C60" s="221" t="s">
        <v>134</v>
      </c>
      <c r="D60" s="221">
        <v>34806499</v>
      </c>
      <c r="E60" s="197" t="s">
        <v>135</v>
      </c>
      <c r="F60" s="135"/>
      <c r="G60" s="73"/>
      <c r="H60" s="98"/>
      <c r="I60" s="96"/>
      <c r="J60" s="97"/>
    </row>
    <row r="61" spans="1:10">
      <c r="A61" s="69">
        <v>58</v>
      </c>
      <c r="B61" s="199" t="s">
        <v>157</v>
      </c>
      <c r="C61" s="221">
        <v>40204196</v>
      </c>
      <c r="D61" s="221">
        <v>49950056</v>
      </c>
      <c r="E61" s="197">
        <v>24.240902616234386</v>
      </c>
      <c r="F61" s="135"/>
      <c r="G61" s="73"/>
      <c r="H61" s="98"/>
      <c r="I61" s="96"/>
      <c r="J61" s="97"/>
    </row>
    <row r="62" spans="1:10">
      <c r="A62" s="69">
        <v>59</v>
      </c>
      <c r="B62" s="199" t="s">
        <v>161</v>
      </c>
      <c r="C62" s="221">
        <v>131673696</v>
      </c>
      <c r="D62" s="221">
        <v>153340320</v>
      </c>
      <c r="E62" s="197">
        <v>16.454785320220676</v>
      </c>
      <c r="F62" s="135"/>
      <c r="G62" s="73"/>
      <c r="H62" s="98"/>
      <c r="I62" s="96"/>
      <c r="J62" s="97"/>
    </row>
    <row r="63" spans="1:10">
      <c r="A63" s="69">
        <v>60</v>
      </c>
      <c r="B63" s="199" t="s">
        <v>156</v>
      </c>
      <c r="C63" s="226">
        <v>76362000</v>
      </c>
      <c r="D63" s="226">
        <v>85134660</v>
      </c>
      <c r="E63" s="197">
        <v>11.488253319713994</v>
      </c>
      <c r="F63" s="135"/>
      <c r="G63" s="73"/>
      <c r="H63" s="98"/>
      <c r="I63" s="96"/>
      <c r="J63" s="97"/>
    </row>
    <row r="64" spans="1:10">
      <c r="A64" s="69">
        <v>61</v>
      </c>
      <c r="B64" s="199" t="s">
        <v>162</v>
      </c>
      <c r="C64" s="222" t="s">
        <v>134</v>
      </c>
      <c r="D64" s="222">
        <v>34390390</v>
      </c>
      <c r="E64" s="197" t="s">
        <v>135</v>
      </c>
      <c r="F64" s="135"/>
      <c r="G64" s="73"/>
      <c r="H64" s="98"/>
      <c r="I64" s="96"/>
      <c r="J64" s="97"/>
    </row>
    <row r="65" spans="1:7" s="3" customFormat="1" ht="25.5" customHeight="1">
      <c r="A65" s="120"/>
      <c r="B65" s="200" t="s">
        <v>18</v>
      </c>
      <c r="C65" s="223">
        <v>59166612701</v>
      </c>
      <c r="D65" s="223">
        <v>68415604721</v>
      </c>
      <c r="E65" s="198">
        <v>15.632113446717019</v>
      </c>
      <c r="F65" s="134"/>
    </row>
    <row r="66" spans="1:7" ht="12" customHeight="1">
      <c r="A66" s="178" t="s">
        <v>136</v>
      </c>
      <c r="B66" s="134"/>
      <c r="C66" s="189"/>
      <c r="D66" s="134"/>
      <c r="E66" s="164"/>
      <c r="F66" s="164"/>
      <c r="G66" s="164"/>
    </row>
    <row r="67" spans="1:7" ht="12" customHeight="1">
      <c r="A67" s="178"/>
      <c r="B67" s="134"/>
      <c r="C67" s="189"/>
      <c r="D67" s="134"/>
      <c r="E67" s="164"/>
      <c r="F67" s="164"/>
      <c r="G67" s="164"/>
    </row>
    <row r="68" spans="1:7" ht="12" customHeight="1">
      <c r="A68" s="178"/>
      <c r="B68" s="134"/>
      <c r="C68" s="189"/>
      <c r="D68" s="134"/>
      <c r="E68" s="164"/>
      <c r="F68" s="164"/>
      <c r="G68" s="164"/>
    </row>
    <row r="69" spans="1:7" ht="12" customHeight="1">
      <c r="A69" s="178"/>
      <c r="B69" s="134"/>
      <c r="C69" s="189"/>
      <c r="D69" s="134"/>
      <c r="E69" s="164"/>
      <c r="F69" s="164"/>
      <c r="G69" s="164"/>
    </row>
    <row r="70" spans="1:7" ht="12" customHeight="1">
      <c r="A70" s="178"/>
      <c r="B70" s="134"/>
      <c r="C70" s="189"/>
      <c r="D70" s="134"/>
      <c r="E70" s="164"/>
      <c r="F70" s="164"/>
      <c r="G70" s="164"/>
    </row>
    <row r="71" spans="1:7" ht="12" customHeight="1">
      <c r="A71" s="178"/>
      <c r="B71" s="134"/>
      <c r="C71" s="189"/>
      <c r="D71" s="134"/>
      <c r="E71" s="164"/>
      <c r="F71" s="164"/>
      <c r="G71" s="164"/>
    </row>
    <row r="72" spans="1:7" ht="15">
      <c r="A72" s="128"/>
      <c r="B72" s="132"/>
      <c r="C72" s="6"/>
      <c r="D72" s="128"/>
      <c r="E72" s="164"/>
      <c r="F72" s="164"/>
    </row>
    <row r="73" spans="1:7" ht="15">
      <c r="A73" s="128"/>
      <c r="B73" s="132"/>
      <c r="C73" s="192"/>
      <c r="D73" s="128"/>
      <c r="E73" s="164"/>
      <c r="F73" s="164"/>
    </row>
    <row r="74" spans="1:7">
      <c r="A74" s="128"/>
      <c r="B74" s="132"/>
      <c r="C74" s="6"/>
      <c r="D74" s="12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3" t="s">
        <v>65</v>
      </c>
      <c r="B1" s="103"/>
      <c r="C1" s="102"/>
      <c r="D1" s="102"/>
      <c r="E1" s="102"/>
      <c r="F1" s="104"/>
    </row>
    <row r="2" spans="1:9">
      <c r="A2" s="102"/>
      <c r="B2" s="102"/>
      <c r="C2" s="102"/>
      <c r="D2" s="102"/>
      <c r="E2" s="102"/>
      <c r="F2" s="104"/>
      <c r="G2" s="74"/>
      <c r="H2" s="74"/>
      <c r="I2" s="70"/>
    </row>
    <row r="3" spans="1:9" ht="18" customHeight="1">
      <c r="A3" s="162"/>
      <c r="B3" s="163" t="s">
        <v>16</v>
      </c>
      <c r="C3" s="180" t="s">
        <v>155</v>
      </c>
      <c r="D3" s="180" t="s">
        <v>159</v>
      </c>
      <c r="E3" s="161" t="s">
        <v>17</v>
      </c>
      <c r="F3" s="136"/>
    </row>
    <row r="4" spans="1:9">
      <c r="A4" s="128">
        <v>1</v>
      </c>
      <c r="B4" s="201" t="s">
        <v>19</v>
      </c>
      <c r="C4" s="217">
        <v>8047086</v>
      </c>
      <c r="D4" s="217">
        <v>9304053</v>
      </c>
      <c r="E4" s="133">
        <v>15.620151195103421</v>
      </c>
      <c r="F4" s="136"/>
      <c r="G4" s="66"/>
      <c r="H4" s="85"/>
      <c r="I4" s="74"/>
    </row>
    <row r="5" spans="1:9">
      <c r="A5" s="128">
        <v>2</v>
      </c>
      <c r="B5" s="201" t="s">
        <v>20</v>
      </c>
      <c r="C5" s="217">
        <v>4519966</v>
      </c>
      <c r="D5" s="217">
        <v>5246535</v>
      </c>
      <c r="E5" s="133">
        <v>16.074656313786431</v>
      </c>
      <c r="F5" s="136"/>
    </row>
    <row r="6" spans="1:9">
      <c r="A6" s="128">
        <v>3</v>
      </c>
      <c r="B6" s="201" t="s">
        <v>21</v>
      </c>
      <c r="C6" s="217">
        <v>3416158</v>
      </c>
      <c r="D6" s="217">
        <v>4020333</v>
      </c>
      <c r="E6" s="133">
        <v>17.685803759662168</v>
      </c>
      <c r="F6" s="137"/>
    </row>
    <row r="7" spans="1:9">
      <c r="A7" s="128">
        <v>4</v>
      </c>
      <c r="B7" s="201" t="s">
        <v>22</v>
      </c>
      <c r="C7" s="217">
        <v>2799811</v>
      </c>
      <c r="D7" s="217">
        <v>2851098</v>
      </c>
      <c r="E7" s="133">
        <v>1.8318022180782916</v>
      </c>
      <c r="F7" s="136"/>
    </row>
    <row r="8" spans="1:9">
      <c r="A8" s="128">
        <v>5</v>
      </c>
      <c r="B8" s="201" t="s">
        <v>23</v>
      </c>
      <c r="C8" s="217">
        <v>2488117</v>
      </c>
      <c r="D8" s="217">
        <v>2789637</v>
      </c>
      <c r="E8" s="133">
        <v>12.118401184510214</v>
      </c>
      <c r="F8" s="136"/>
    </row>
    <row r="9" spans="1:9">
      <c r="A9" s="128">
        <v>6</v>
      </c>
      <c r="B9" s="201" t="s">
        <v>26</v>
      </c>
      <c r="C9" s="217">
        <v>2826348</v>
      </c>
      <c r="D9" s="217">
        <v>2493901</v>
      </c>
      <c r="E9" s="133">
        <v>-11.762422744828308</v>
      </c>
      <c r="F9" s="136"/>
    </row>
    <row r="10" spans="1:9">
      <c r="A10" s="128">
        <v>7</v>
      </c>
      <c r="B10" s="201" t="s">
        <v>24</v>
      </c>
      <c r="C10" s="217">
        <v>1592948</v>
      </c>
      <c r="D10" s="217">
        <v>2300150</v>
      </c>
      <c r="E10" s="133">
        <v>44.395799486235582</v>
      </c>
      <c r="F10" s="136"/>
    </row>
    <row r="11" spans="1:9">
      <c r="A11" s="128">
        <v>8</v>
      </c>
      <c r="B11" s="201" t="s">
        <v>25</v>
      </c>
      <c r="C11" s="217">
        <v>1721088</v>
      </c>
      <c r="D11" s="217">
        <v>2118980</v>
      </c>
      <c r="E11" s="133">
        <v>23.118631935147999</v>
      </c>
      <c r="F11" s="136"/>
    </row>
    <row r="12" spans="1:9">
      <c r="A12" s="128">
        <v>9</v>
      </c>
      <c r="B12" s="201" t="s">
        <v>27</v>
      </c>
      <c r="C12" s="217">
        <v>1296502</v>
      </c>
      <c r="D12" s="217">
        <v>1883247</v>
      </c>
      <c r="E12" s="133">
        <v>45.256004232928291</v>
      </c>
      <c r="F12" s="136"/>
    </row>
    <row r="13" spans="1:9">
      <c r="A13" s="128">
        <v>10</v>
      </c>
      <c r="B13" s="201" t="s">
        <v>29</v>
      </c>
      <c r="C13" s="217">
        <v>1385853</v>
      </c>
      <c r="D13" s="217">
        <v>1589517</v>
      </c>
      <c r="E13" s="133">
        <v>14.695930953715871</v>
      </c>
      <c r="F13" s="136"/>
    </row>
    <row r="14" spans="1:9">
      <c r="A14" s="128">
        <v>11</v>
      </c>
      <c r="B14" s="201" t="s">
        <v>28</v>
      </c>
      <c r="C14" s="217">
        <v>1352259</v>
      </c>
      <c r="D14" s="217">
        <v>1415305</v>
      </c>
      <c r="E14" s="133">
        <v>4.6622725380271088</v>
      </c>
      <c r="F14" s="136"/>
    </row>
    <row r="15" spans="1:9">
      <c r="A15" s="128">
        <v>12</v>
      </c>
      <c r="B15" s="201" t="s">
        <v>38</v>
      </c>
      <c r="C15" s="217">
        <v>872764</v>
      </c>
      <c r="D15" s="217">
        <v>1190597</v>
      </c>
      <c r="E15" s="133">
        <v>36.416832041651581</v>
      </c>
      <c r="F15" s="136"/>
    </row>
    <row r="16" spans="1:9">
      <c r="A16" s="128">
        <v>13</v>
      </c>
      <c r="B16" s="201" t="s">
        <v>31</v>
      </c>
      <c r="C16" s="217">
        <v>1197721</v>
      </c>
      <c r="D16" s="217">
        <v>1402395</v>
      </c>
      <c r="E16" s="133">
        <v>17.088620805680122</v>
      </c>
      <c r="F16" s="136"/>
    </row>
    <row r="17" spans="1:9">
      <c r="A17" s="128">
        <v>14</v>
      </c>
      <c r="B17" s="201" t="s">
        <v>30</v>
      </c>
      <c r="C17" s="217">
        <v>991221</v>
      </c>
      <c r="D17" s="217">
        <v>998776</v>
      </c>
      <c r="E17" s="133">
        <v>0.76219127722273838</v>
      </c>
      <c r="F17" s="136"/>
    </row>
    <row r="18" spans="1:9">
      <c r="A18" s="128">
        <v>15</v>
      </c>
      <c r="B18" s="201" t="s">
        <v>32</v>
      </c>
      <c r="C18" s="217">
        <v>1065808</v>
      </c>
      <c r="D18" s="217">
        <v>1086813</v>
      </c>
      <c r="E18" s="133">
        <v>1.9708052482248211</v>
      </c>
      <c r="F18" s="136"/>
    </row>
    <row r="19" spans="1:9">
      <c r="A19" s="128">
        <v>16</v>
      </c>
      <c r="B19" s="201" t="s">
        <v>37</v>
      </c>
      <c r="C19" s="217">
        <v>874960</v>
      </c>
      <c r="D19" s="217">
        <v>1005959</v>
      </c>
      <c r="E19" s="133">
        <v>14.971998719941482</v>
      </c>
      <c r="F19" s="136"/>
    </row>
    <row r="20" spans="1:9">
      <c r="A20" s="128">
        <v>17</v>
      </c>
      <c r="B20" s="201" t="s">
        <v>34</v>
      </c>
      <c r="C20" s="217">
        <v>896893</v>
      </c>
      <c r="D20" s="217">
        <v>1036313</v>
      </c>
      <c r="E20" s="133">
        <v>15.544775129251761</v>
      </c>
      <c r="F20" s="136"/>
    </row>
    <row r="21" spans="1:9">
      <c r="A21" s="128">
        <v>18</v>
      </c>
      <c r="B21" s="201" t="s">
        <v>41</v>
      </c>
      <c r="C21" s="217">
        <v>956009</v>
      </c>
      <c r="D21" s="217">
        <v>924725</v>
      </c>
      <c r="E21" s="133">
        <v>-3.2723541305573485</v>
      </c>
      <c r="F21" s="136"/>
    </row>
    <row r="22" spans="1:9">
      <c r="A22" s="128">
        <v>19</v>
      </c>
      <c r="B22" s="201" t="s">
        <v>68</v>
      </c>
      <c r="C22" s="217">
        <v>941684</v>
      </c>
      <c r="D22" s="217">
        <v>943526</v>
      </c>
      <c r="E22" s="133">
        <v>0.19560701891505006</v>
      </c>
      <c r="F22" s="136"/>
    </row>
    <row r="23" spans="1:9">
      <c r="A23" s="128">
        <v>20</v>
      </c>
      <c r="B23" s="201" t="s">
        <v>69</v>
      </c>
      <c r="C23" s="217">
        <v>905988</v>
      </c>
      <c r="D23" s="217">
        <v>881604</v>
      </c>
      <c r="E23" s="133">
        <v>-2.6914263765082982</v>
      </c>
      <c r="F23" s="136"/>
    </row>
    <row r="24" spans="1:9">
      <c r="A24" s="128">
        <v>21</v>
      </c>
      <c r="B24" s="201" t="s">
        <v>43</v>
      </c>
      <c r="C24" s="217">
        <v>855028</v>
      </c>
      <c r="D24" s="217">
        <v>924826</v>
      </c>
      <c r="E24" s="133">
        <v>8.1632414377073026</v>
      </c>
      <c r="F24" s="136"/>
    </row>
    <row r="25" spans="1:9">
      <c r="A25" s="128">
        <v>22</v>
      </c>
      <c r="B25" s="201" t="s">
        <v>35</v>
      </c>
      <c r="C25" s="217">
        <v>964587</v>
      </c>
      <c r="D25" s="217">
        <v>947052</v>
      </c>
      <c r="E25" s="133">
        <v>-1.8178764590441296</v>
      </c>
      <c r="F25" s="136"/>
    </row>
    <row r="26" spans="1:9">
      <c r="A26" s="128">
        <v>23</v>
      </c>
      <c r="B26" s="201" t="s">
        <v>40</v>
      </c>
      <c r="C26" s="217">
        <v>587630</v>
      </c>
      <c r="D26" s="217">
        <v>778767</v>
      </c>
      <c r="E26" s="133">
        <v>32.526760036077121</v>
      </c>
      <c r="F26" s="136"/>
      <c r="I26" s="74"/>
    </row>
    <row r="27" spans="1:9">
      <c r="A27" s="128">
        <v>24</v>
      </c>
      <c r="B27" s="201" t="s">
        <v>36</v>
      </c>
      <c r="C27" s="217">
        <v>829287</v>
      </c>
      <c r="D27" s="217">
        <v>896115</v>
      </c>
      <c r="E27" s="133">
        <v>8.0584887982085807</v>
      </c>
      <c r="F27" s="136"/>
    </row>
    <row r="28" spans="1:9">
      <c r="A28" s="128">
        <v>25</v>
      </c>
      <c r="B28" s="201" t="s">
        <v>33</v>
      </c>
      <c r="C28" s="217">
        <v>849103</v>
      </c>
      <c r="D28" s="217">
        <v>917054</v>
      </c>
      <c r="E28" s="133">
        <v>8.0026804757491146</v>
      </c>
      <c r="F28" s="138"/>
    </row>
    <row r="29" spans="1:9">
      <c r="A29" s="128">
        <v>26</v>
      </c>
      <c r="B29" s="201" t="s">
        <v>59</v>
      </c>
      <c r="C29" s="217">
        <v>722136</v>
      </c>
      <c r="D29" s="217">
        <v>775330</v>
      </c>
      <c r="E29" s="133">
        <v>7.3662024881739727</v>
      </c>
      <c r="F29" s="138"/>
    </row>
    <row r="30" spans="1:9">
      <c r="A30" s="128">
        <v>27</v>
      </c>
      <c r="B30" s="201" t="s">
        <v>47</v>
      </c>
      <c r="C30" s="217">
        <v>693182</v>
      </c>
      <c r="D30" s="217">
        <v>666794</v>
      </c>
      <c r="E30" s="133">
        <v>-3.8067924441200147</v>
      </c>
      <c r="F30" s="138"/>
    </row>
    <row r="31" spans="1:9">
      <c r="A31" s="128">
        <v>28</v>
      </c>
      <c r="B31" s="201" t="s">
        <v>39</v>
      </c>
      <c r="C31" s="217">
        <v>578909</v>
      </c>
      <c r="D31" s="217">
        <v>669058</v>
      </c>
      <c r="E31" s="133">
        <v>15.572222922773701</v>
      </c>
      <c r="F31" s="139"/>
    </row>
    <row r="32" spans="1:9">
      <c r="A32" s="128">
        <v>29</v>
      </c>
      <c r="B32" s="201" t="s">
        <v>42</v>
      </c>
      <c r="C32" s="217">
        <v>617813</v>
      </c>
      <c r="D32" s="217">
        <v>687198</v>
      </c>
      <c r="E32" s="133">
        <v>11.230744578051935</v>
      </c>
      <c r="F32" s="138"/>
    </row>
    <row r="33" spans="1:6">
      <c r="A33" s="128">
        <v>30</v>
      </c>
      <c r="B33" s="201" t="s">
        <v>66</v>
      </c>
      <c r="C33" s="217">
        <v>628753</v>
      </c>
      <c r="D33" s="217">
        <v>695450</v>
      </c>
      <c r="E33" s="133">
        <v>10.607822149556343</v>
      </c>
      <c r="F33" s="138"/>
    </row>
    <row r="34" spans="1:6">
      <c r="A34" s="128">
        <v>31</v>
      </c>
      <c r="B34" s="201" t="s">
        <v>137</v>
      </c>
      <c r="C34" s="217">
        <v>480848</v>
      </c>
      <c r="D34" s="217">
        <v>534266</v>
      </c>
      <c r="E34" s="133">
        <v>11.109123881143313</v>
      </c>
      <c r="F34" s="136"/>
    </row>
    <row r="35" spans="1:6">
      <c r="A35" s="128">
        <v>32</v>
      </c>
      <c r="B35" s="201" t="s">
        <v>60</v>
      </c>
      <c r="C35" s="217">
        <v>614407</v>
      </c>
      <c r="D35" s="217">
        <v>629714</v>
      </c>
      <c r="E35" s="133">
        <v>2.4913453134485772</v>
      </c>
      <c r="F35" s="136"/>
    </row>
    <row r="36" spans="1:6">
      <c r="A36" s="128">
        <v>33</v>
      </c>
      <c r="B36" s="201" t="s">
        <v>45</v>
      </c>
      <c r="C36" s="217">
        <v>507604</v>
      </c>
      <c r="D36" s="217">
        <v>471491</v>
      </c>
      <c r="E36" s="133">
        <v>-7.1144041418113328</v>
      </c>
      <c r="F36" s="140"/>
    </row>
    <row r="37" spans="1:6">
      <c r="A37" s="128">
        <v>34</v>
      </c>
      <c r="B37" s="201" t="s">
        <v>48</v>
      </c>
      <c r="C37" s="217">
        <v>466816</v>
      </c>
      <c r="D37" s="217">
        <v>558856</v>
      </c>
      <c r="E37" s="133">
        <v>19.716547847545929</v>
      </c>
      <c r="F37" s="141"/>
    </row>
    <row r="38" spans="1:6">
      <c r="A38" s="128">
        <v>35</v>
      </c>
      <c r="B38" s="201" t="s">
        <v>51</v>
      </c>
      <c r="C38" s="217">
        <v>348217</v>
      </c>
      <c r="D38" s="217">
        <v>409492</v>
      </c>
      <c r="E38" s="133">
        <v>17.596785912232889</v>
      </c>
      <c r="F38" s="141"/>
    </row>
    <row r="39" spans="1:6">
      <c r="A39" s="128">
        <v>36</v>
      </c>
      <c r="B39" s="201" t="s">
        <v>44</v>
      </c>
      <c r="C39" s="217">
        <v>410722</v>
      </c>
      <c r="D39" s="217">
        <v>390198</v>
      </c>
      <c r="E39" s="133">
        <v>-4.9970539683776378</v>
      </c>
      <c r="F39" s="141"/>
    </row>
    <row r="40" spans="1:6">
      <c r="A40" s="128">
        <v>37</v>
      </c>
      <c r="B40" s="201" t="s">
        <v>127</v>
      </c>
      <c r="C40" s="217">
        <v>371952</v>
      </c>
      <c r="D40" s="217">
        <v>360416</v>
      </c>
      <c r="E40" s="133">
        <v>-3.1014754591990363</v>
      </c>
      <c r="F40" s="140"/>
    </row>
    <row r="41" spans="1:6">
      <c r="A41" s="128">
        <v>38</v>
      </c>
      <c r="B41" s="201" t="s">
        <v>139</v>
      </c>
      <c r="C41" s="217">
        <v>382493</v>
      </c>
      <c r="D41" s="217">
        <v>351407</v>
      </c>
      <c r="E41" s="133">
        <v>-8.1272075567396005</v>
      </c>
      <c r="F41" s="136"/>
    </row>
    <row r="42" spans="1:6">
      <c r="A42" s="128">
        <v>39</v>
      </c>
      <c r="B42" s="201" t="s">
        <v>49</v>
      </c>
      <c r="C42" s="217">
        <v>364927</v>
      </c>
      <c r="D42" s="217">
        <v>334481</v>
      </c>
      <c r="E42" s="133">
        <v>-8.3430384707078407</v>
      </c>
      <c r="F42" s="141"/>
    </row>
    <row r="43" spans="1:6">
      <c r="A43" s="128">
        <v>40</v>
      </c>
      <c r="B43" s="201" t="s">
        <v>50</v>
      </c>
      <c r="C43" s="217">
        <v>261908</v>
      </c>
      <c r="D43" s="217">
        <v>294158</v>
      </c>
      <c r="E43" s="133">
        <v>12.313484124196282</v>
      </c>
      <c r="F43" s="141"/>
    </row>
    <row r="44" spans="1:6">
      <c r="A44" s="128">
        <v>41</v>
      </c>
      <c r="B44" s="201" t="s">
        <v>148</v>
      </c>
      <c r="C44" s="217">
        <v>337127</v>
      </c>
      <c r="D44" s="217">
        <v>345178</v>
      </c>
      <c r="E44" s="133">
        <v>2.3881207972069873</v>
      </c>
      <c r="F44" s="141"/>
    </row>
    <row r="45" spans="1:6">
      <c r="A45" s="128">
        <v>42</v>
      </c>
      <c r="B45" s="201" t="s">
        <v>71</v>
      </c>
      <c r="C45" s="217">
        <v>301722</v>
      </c>
      <c r="D45" s="217">
        <v>355892</v>
      </c>
      <c r="E45" s="133">
        <v>17.953612928457321</v>
      </c>
      <c r="F45" s="141"/>
    </row>
    <row r="46" spans="1:6">
      <c r="A46" s="128">
        <v>43</v>
      </c>
      <c r="B46" s="201" t="s">
        <v>46</v>
      </c>
      <c r="C46" s="217">
        <v>297792</v>
      </c>
      <c r="D46" s="217">
        <v>282972</v>
      </c>
      <c r="E46" s="133">
        <v>-4.9766279819471304</v>
      </c>
      <c r="F46" s="141"/>
    </row>
    <row r="47" spans="1:6">
      <c r="A47" s="128">
        <v>44</v>
      </c>
      <c r="B47" s="201" t="s">
        <v>52</v>
      </c>
      <c r="C47" s="217">
        <v>217334</v>
      </c>
      <c r="D47" s="217">
        <v>311458</v>
      </c>
      <c r="E47" s="133">
        <v>43.308456109030338</v>
      </c>
      <c r="F47" s="141"/>
    </row>
    <row r="48" spans="1:6">
      <c r="A48" s="128">
        <v>45</v>
      </c>
      <c r="B48" s="201" t="s">
        <v>72</v>
      </c>
      <c r="C48" s="217">
        <v>265760</v>
      </c>
      <c r="D48" s="217">
        <v>261224</v>
      </c>
      <c r="E48" s="133">
        <v>-1.7068031306441904</v>
      </c>
      <c r="F48" s="141"/>
    </row>
    <row r="49" spans="1:9">
      <c r="A49" s="128">
        <v>46</v>
      </c>
      <c r="B49" s="201" t="s">
        <v>54</v>
      </c>
      <c r="C49" s="217">
        <v>252531</v>
      </c>
      <c r="D49" s="217">
        <v>281377</v>
      </c>
      <c r="E49" s="133">
        <v>11.422756018073029</v>
      </c>
      <c r="F49" s="141"/>
    </row>
    <row r="50" spans="1:9">
      <c r="A50" s="128">
        <v>47</v>
      </c>
      <c r="B50" s="201" t="s">
        <v>149</v>
      </c>
      <c r="C50" s="217">
        <v>179759</v>
      </c>
      <c r="D50" s="217">
        <v>212190</v>
      </c>
      <c r="E50" s="133">
        <v>18.041377622260914</v>
      </c>
      <c r="F50" s="141"/>
    </row>
    <row r="51" spans="1:9">
      <c r="A51" s="128">
        <v>48</v>
      </c>
      <c r="B51" s="201" t="s">
        <v>70</v>
      </c>
      <c r="C51" s="217">
        <v>268950</v>
      </c>
      <c r="D51" s="217">
        <v>269059</v>
      </c>
      <c r="E51" s="133">
        <v>4.0527979178285926E-2</v>
      </c>
      <c r="F51" s="141"/>
    </row>
    <row r="52" spans="1:9">
      <c r="A52" s="128">
        <v>49</v>
      </c>
      <c r="B52" s="201" t="s">
        <v>147</v>
      </c>
      <c r="C52" s="217">
        <v>197273</v>
      </c>
      <c r="D52" s="217">
        <v>230542</v>
      </c>
      <c r="E52" s="133">
        <v>16.864446731179633</v>
      </c>
      <c r="F52" s="141"/>
    </row>
    <row r="53" spans="1:9">
      <c r="A53" s="128">
        <v>50</v>
      </c>
      <c r="B53" s="201" t="s">
        <v>140</v>
      </c>
      <c r="C53" s="217">
        <v>196473</v>
      </c>
      <c r="D53" s="217">
        <v>236901</v>
      </c>
      <c r="E53" s="133">
        <v>20.576873158143865</v>
      </c>
      <c r="F53" s="141"/>
    </row>
    <row r="54" spans="1:9">
      <c r="A54" s="128">
        <v>51</v>
      </c>
      <c r="B54" s="201" t="s">
        <v>58</v>
      </c>
      <c r="C54" s="217">
        <v>238172</v>
      </c>
      <c r="D54" s="217">
        <v>257884</v>
      </c>
      <c r="E54" s="133">
        <v>8.2763716977646418</v>
      </c>
      <c r="F54" s="135"/>
    </row>
    <row r="55" spans="1:9">
      <c r="A55" s="128">
        <v>52</v>
      </c>
      <c r="B55" s="201" t="s">
        <v>55</v>
      </c>
      <c r="C55" s="217">
        <v>237806</v>
      </c>
      <c r="D55" s="217">
        <v>250536</v>
      </c>
      <c r="E55" s="133">
        <v>5.3531029494630076</v>
      </c>
      <c r="F55" s="135"/>
    </row>
    <row r="56" spans="1:9">
      <c r="A56" s="128">
        <v>53</v>
      </c>
      <c r="B56" s="201" t="s">
        <v>53</v>
      </c>
      <c r="C56" s="217">
        <v>273854</v>
      </c>
      <c r="D56" s="217">
        <v>239706</v>
      </c>
      <c r="E56" s="133">
        <v>-12.469418011056986</v>
      </c>
      <c r="F56" s="135"/>
    </row>
    <row r="57" spans="1:9">
      <c r="A57" s="128">
        <v>54</v>
      </c>
      <c r="B57" s="201" t="s">
        <v>150</v>
      </c>
      <c r="C57" s="217">
        <v>220813</v>
      </c>
      <c r="D57" s="217">
        <v>253867</v>
      </c>
      <c r="E57" s="133">
        <v>14.969227355273468</v>
      </c>
      <c r="F57" s="135"/>
    </row>
    <row r="58" spans="1:9">
      <c r="A58" s="128">
        <v>55</v>
      </c>
      <c r="B58" s="201" t="s">
        <v>138</v>
      </c>
      <c r="C58" s="217">
        <v>222786</v>
      </c>
      <c r="D58" s="217">
        <v>188689</v>
      </c>
      <c r="E58" s="133">
        <v>-15.30482166742973</v>
      </c>
      <c r="F58" s="135"/>
    </row>
    <row r="59" spans="1:9">
      <c r="A59" s="128">
        <v>56</v>
      </c>
      <c r="B59" s="201" t="s">
        <v>73</v>
      </c>
      <c r="C59" s="217">
        <v>215865</v>
      </c>
      <c r="D59" s="217">
        <v>233557</v>
      </c>
      <c r="E59" s="133">
        <v>8.1958631552127486</v>
      </c>
      <c r="F59" s="135"/>
    </row>
    <row r="60" spans="1:9">
      <c r="A60" s="128">
        <v>57</v>
      </c>
      <c r="B60" s="201" t="s">
        <v>160</v>
      </c>
      <c r="C60" s="217" t="s">
        <v>134</v>
      </c>
      <c r="D60" s="217">
        <v>197058</v>
      </c>
      <c r="E60" s="133" t="s">
        <v>135</v>
      </c>
      <c r="F60" s="135"/>
    </row>
    <row r="61" spans="1:9">
      <c r="A61" s="128">
        <v>58</v>
      </c>
      <c r="B61" s="201" t="s">
        <v>157</v>
      </c>
      <c r="C61" s="217">
        <v>143563</v>
      </c>
      <c r="D61" s="217">
        <v>173419</v>
      </c>
      <c r="E61" s="133">
        <v>20.796444766409174</v>
      </c>
      <c r="F61" s="135"/>
      <c r="H61" s="217"/>
      <c r="I61" s="217"/>
    </row>
    <row r="62" spans="1:9">
      <c r="A62" s="128">
        <v>59</v>
      </c>
      <c r="B62" s="201" t="s">
        <v>161</v>
      </c>
      <c r="C62" s="217">
        <v>142669</v>
      </c>
      <c r="D62" s="217">
        <v>162116</v>
      </c>
      <c r="E62" s="133">
        <v>13.630851831862564</v>
      </c>
      <c r="F62" s="135"/>
      <c r="H62" s="217"/>
      <c r="I62" s="217"/>
    </row>
    <row r="63" spans="1:9">
      <c r="A63" s="128">
        <v>60</v>
      </c>
      <c r="B63" s="201" t="s">
        <v>156</v>
      </c>
      <c r="C63" s="225">
        <v>203302</v>
      </c>
      <c r="D63" s="225">
        <v>194117</v>
      </c>
      <c r="E63" s="133">
        <v>-4.5179093171734657</v>
      </c>
      <c r="F63" s="135"/>
      <c r="H63" s="217"/>
      <c r="I63" s="217"/>
    </row>
    <row r="64" spans="1:9">
      <c r="A64" s="128">
        <v>61</v>
      </c>
      <c r="B64" s="201" t="s">
        <v>162</v>
      </c>
      <c r="C64" s="218" t="s">
        <v>134</v>
      </c>
      <c r="D64" s="218">
        <v>169545</v>
      </c>
      <c r="E64" s="133" t="s">
        <v>135</v>
      </c>
      <c r="F64" s="135"/>
      <c r="H64" s="217"/>
      <c r="I64" s="217"/>
    </row>
    <row r="65" spans="1:9" ht="23.25" customHeight="1">
      <c r="A65" s="185"/>
      <c r="B65" s="202" t="s">
        <v>18</v>
      </c>
      <c r="C65" s="219">
        <v>65639199</v>
      </c>
      <c r="D65" s="219">
        <v>73182796</v>
      </c>
      <c r="E65" s="184">
        <v>11.492518365435874</v>
      </c>
      <c r="F65" s="134"/>
      <c r="H65" s="217"/>
      <c r="I65" s="217"/>
    </row>
    <row r="66" spans="1:9" ht="12" customHeight="1">
      <c r="A66" s="178" t="s">
        <v>136</v>
      </c>
      <c r="B66" s="134"/>
      <c r="C66" s="134"/>
      <c r="D66" s="134"/>
      <c r="E66" s="164"/>
      <c r="F66" s="164"/>
      <c r="G66" s="164"/>
      <c r="H66" s="217"/>
      <c r="I66" s="217"/>
    </row>
    <row r="67" spans="1:9" ht="12" customHeight="1">
      <c r="A67" s="178"/>
      <c r="B67" s="134"/>
      <c r="C67" s="134"/>
      <c r="D67" s="134"/>
      <c r="E67" s="164"/>
      <c r="F67" s="164"/>
      <c r="G67" s="164"/>
      <c r="H67" s="217"/>
      <c r="I67" s="217"/>
    </row>
    <row r="68" spans="1:9" ht="12" customHeight="1">
      <c r="A68" s="178"/>
      <c r="B68" s="134"/>
      <c r="C68" s="134"/>
      <c r="D68" s="134"/>
      <c r="E68" s="164"/>
      <c r="F68" s="164"/>
      <c r="G68" s="164"/>
      <c r="H68" s="217"/>
      <c r="I68" s="217"/>
    </row>
    <row r="69" spans="1:9" ht="12" customHeight="1">
      <c r="A69" s="178"/>
      <c r="B69" s="134"/>
      <c r="C69" s="134"/>
      <c r="D69" s="134"/>
      <c r="E69" s="164"/>
      <c r="F69" s="164"/>
      <c r="G69" s="164"/>
      <c r="H69" s="217"/>
      <c r="I69" s="217"/>
    </row>
    <row r="70" spans="1:9" ht="12" customHeight="1">
      <c r="A70" s="178"/>
      <c r="B70" s="134"/>
      <c r="C70" s="134"/>
      <c r="D70" s="134"/>
      <c r="E70" s="164"/>
      <c r="F70" s="164"/>
      <c r="G70" s="164"/>
      <c r="H70" s="217"/>
      <c r="I70" s="217"/>
    </row>
    <row r="71" spans="1:9" ht="12" customHeight="1">
      <c r="A71" s="178"/>
      <c r="B71" s="134"/>
      <c r="C71" s="134"/>
      <c r="D71" s="134"/>
      <c r="E71" s="164"/>
      <c r="F71" s="164"/>
      <c r="G71" s="164"/>
      <c r="H71" s="217"/>
      <c r="I71" s="217"/>
    </row>
    <row r="72" spans="1:9" ht="15">
      <c r="A72" s="128"/>
      <c r="B72" s="132"/>
      <c r="C72" s="6"/>
      <c r="D72" s="128"/>
      <c r="E72" s="164"/>
      <c r="F72" s="164"/>
      <c r="H72" s="217"/>
      <c r="I72" s="217"/>
    </row>
    <row r="73" spans="1:9" ht="15">
      <c r="A73" s="128"/>
      <c r="B73" s="132"/>
      <c r="C73" s="131"/>
      <c r="D73" s="128"/>
      <c r="E73" s="164"/>
      <c r="F73" s="164"/>
      <c r="H73" s="217"/>
      <c r="I73" s="217"/>
    </row>
    <row r="74" spans="1:9" ht="15">
      <c r="A74" s="128"/>
      <c r="B74" s="132"/>
      <c r="C74" s="6"/>
      <c r="D74" s="128"/>
      <c r="E74" s="164"/>
      <c r="F74" s="164"/>
      <c r="H74" s="217"/>
      <c r="I74" s="217"/>
    </row>
    <row r="75" spans="1:9">
      <c r="H75" s="217"/>
      <c r="I75" s="217"/>
    </row>
    <row r="76" spans="1:9">
      <c r="H76" s="217"/>
      <c r="I76" s="217"/>
    </row>
    <row r="77" spans="1:9">
      <c r="H77" s="217"/>
      <c r="I77" s="217"/>
    </row>
    <row r="78" spans="1:9">
      <c r="H78" s="217"/>
      <c r="I78" s="217"/>
    </row>
    <row r="79" spans="1:9">
      <c r="H79" s="217"/>
      <c r="I79" s="217"/>
    </row>
    <row r="80" spans="1:9">
      <c r="H80" s="217"/>
      <c r="I80" s="217"/>
    </row>
    <row r="81" spans="8:9">
      <c r="H81" s="217"/>
      <c r="I81" s="217"/>
    </row>
    <row r="82" spans="8:9">
      <c r="H82" s="217"/>
      <c r="I82" s="217"/>
    </row>
    <row r="83" spans="8:9">
      <c r="H83" s="217"/>
      <c r="I83" s="217"/>
    </row>
    <row r="84" spans="8:9">
      <c r="H84" s="217"/>
      <c r="I84" s="217"/>
    </row>
    <row r="85" spans="8:9">
      <c r="H85" s="217"/>
      <c r="I85" s="217"/>
    </row>
    <row r="86" spans="8:9">
      <c r="H86" s="217"/>
      <c r="I86" s="217"/>
    </row>
    <row r="87" spans="8:9">
      <c r="H87" s="217"/>
      <c r="I87" s="217"/>
    </row>
    <row r="88" spans="8:9">
      <c r="H88" s="217"/>
      <c r="I88" s="217"/>
    </row>
    <row r="89" spans="8:9">
      <c r="H89" s="217"/>
      <c r="I89" s="217"/>
    </row>
    <row r="90" spans="8:9">
      <c r="H90" s="217"/>
      <c r="I90" s="217"/>
    </row>
    <row r="91" spans="8:9">
      <c r="H91" s="217"/>
      <c r="I91" s="217"/>
    </row>
    <row r="92" spans="8:9">
      <c r="H92" s="217"/>
      <c r="I92" s="217"/>
    </row>
    <row r="93" spans="8:9">
      <c r="H93" s="217"/>
      <c r="I93" s="217"/>
    </row>
    <row r="94" spans="8:9">
      <c r="H94" s="217"/>
      <c r="I94" s="217"/>
    </row>
    <row r="95" spans="8:9">
      <c r="H95" s="217"/>
      <c r="I95" s="217"/>
    </row>
    <row r="96" spans="8:9">
      <c r="H96" s="217"/>
      <c r="I96" s="217"/>
    </row>
    <row r="97" spans="8:9">
      <c r="H97" s="217"/>
      <c r="I97" s="217"/>
    </row>
    <row r="98" spans="8:9">
      <c r="H98" s="217"/>
      <c r="I98" s="217"/>
    </row>
    <row r="99" spans="8:9">
      <c r="H99" s="217"/>
      <c r="I99" s="217"/>
    </row>
    <row r="100" spans="8:9">
      <c r="H100" s="217"/>
      <c r="I100" s="217"/>
    </row>
    <row r="101" spans="8:9">
      <c r="H101" s="217"/>
      <c r="I101" s="217"/>
    </row>
    <row r="102" spans="8:9">
      <c r="H102" s="217"/>
      <c r="I102" s="217"/>
    </row>
    <row r="103" spans="8:9">
      <c r="H103" s="217"/>
      <c r="I103" s="217"/>
    </row>
    <row r="104" spans="8:9">
      <c r="H104" s="217"/>
      <c r="I104" s="217"/>
    </row>
    <row r="105" spans="8:9">
      <c r="H105" s="217"/>
      <c r="I105" s="217"/>
    </row>
    <row r="106" spans="8:9">
      <c r="H106" s="217"/>
      <c r="I106" s="217"/>
    </row>
    <row r="107" spans="8:9">
      <c r="H107" s="217"/>
      <c r="I107" s="217"/>
    </row>
    <row r="108" spans="8:9">
      <c r="H108" s="217"/>
      <c r="I108" s="217"/>
    </row>
    <row r="109" spans="8:9">
      <c r="H109" s="217"/>
      <c r="I109" s="217"/>
    </row>
    <row r="110" spans="8:9">
      <c r="H110" s="217"/>
      <c r="I110" s="217"/>
    </row>
    <row r="111" spans="8:9">
      <c r="H111" s="217"/>
      <c r="I111" s="217"/>
    </row>
    <row r="112" spans="8:9">
      <c r="H112" s="217"/>
      <c r="I112" s="217"/>
    </row>
    <row r="113" spans="8:9">
      <c r="H113" s="217"/>
      <c r="I113" s="217"/>
    </row>
    <row r="114" spans="8:9">
      <c r="H114" s="217"/>
      <c r="I114" s="217"/>
    </row>
    <row r="115" spans="8:9">
      <c r="H115" s="217"/>
      <c r="I115" s="217"/>
    </row>
    <row r="116" spans="8:9">
      <c r="H116" s="217"/>
      <c r="I116" s="217"/>
    </row>
    <row r="117" spans="8:9">
      <c r="H117" s="217"/>
      <c r="I117" s="217"/>
    </row>
    <row r="118" spans="8:9">
      <c r="H118" s="217"/>
      <c r="I118" s="217"/>
    </row>
    <row r="119" spans="8:9">
      <c r="H119" s="217"/>
      <c r="I119" s="217"/>
    </row>
    <row r="120" spans="8:9">
      <c r="H120" s="217"/>
      <c r="I120" s="217"/>
    </row>
    <row r="121" spans="8:9">
      <c r="H121" s="218"/>
      <c r="I121" s="218"/>
    </row>
    <row r="122" spans="8:9">
      <c r="H122" s="219"/>
      <c r="I122" s="21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style="5" customWidth="1"/>
    <col min="4" max="4" width="19.5703125" customWidth="1"/>
    <col min="5" max="5" width="11.42578125" customWidth="1"/>
    <col min="6" max="6" width="3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99" t="s">
        <v>62</v>
      </c>
      <c r="B1" s="94"/>
      <c r="C1" s="108"/>
      <c r="D1" s="4"/>
      <c r="E1" s="4"/>
    </row>
    <row r="2" spans="1:14">
      <c r="A2" s="4"/>
      <c r="B2" s="101"/>
      <c r="C2" s="4"/>
      <c r="D2" s="4"/>
      <c r="E2" s="4"/>
    </row>
    <row r="3" spans="1:14" ht="18.75" customHeight="1">
      <c r="A3" s="165"/>
      <c r="B3" s="165" t="s">
        <v>16</v>
      </c>
      <c r="C3" s="180" t="s">
        <v>155</v>
      </c>
      <c r="D3" s="180" t="s">
        <v>159</v>
      </c>
      <c r="E3" s="166" t="s">
        <v>17</v>
      </c>
      <c r="F3" s="176"/>
      <c r="G3" s="142"/>
    </row>
    <row r="4" spans="1:14">
      <c r="A4" s="69">
        <v>1</v>
      </c>
      <c r="B4" s="199" t="s">
        <v>19</v>
      </c>
      <c r="C4" s="221">
        <v>5700818046</v>
      </c>
      <c r="D4" s="221">
        <v>6592193481</v>
      </c>
      <c r="E4" s="197">
        <v>15.635921508237521</v>
      </c>
      <c r="F4" s="69"/>
      <c r="G4" s="91"/>
      <c r="H4" s="76"/>
      <c r="I4" s="62"/>
      <c r="J4" s="69"/>
      <c r="K4" s="91"/>
      <c r="L4" s="118"/>
      <c r="M4" s="115"/>
      <c r="N4" s="116"/>
    </row>
    <row r="5" spans="1:14">
      <c r="A5" s="69">
        <v>2</v>
      </c>
      <c r="B5" s="199" t="s">
        <v>20</v>
      </c>
      <c r="C5" s="221">
        <v>3403534398</v>
      </c>
      <c r="D5" s="221">
        <v>3950640855</v>
      </c>
      <c r="E5" s="197">
        <v>16.074656313786431</v>
      </c>
      <c r="F5" s="69"/>
      <c r="G5" s="91"/>
      <c r="H5" s="53"/>
      <c r="I5" s="60"/>
    </row>
    <row r="6" spans="1:14">
      <c r="A6" s="69">
        <v>3</v>
      </c>
      <c r="B6" s="199" t="s">
        <v>21</v>
      </c>
      <c r="C6" s="221">
        <v>4717714198</v>
      </c>
      <c r="D6" s="221">
        <v>5552079873</v>
      </c>
      <c r="E6" s="197">
        <v>17.685803759662168</v>
      </c>
      <c r="F6" s="69"/>
      <c r="G6" s="91"/>
      <c r="H6" s="53"/>
      <c r="I6" s="60"/>
    </row>
    <row r="7" spans="1:14">
      <c r="A7" s="69">
        <v>4</v>
      </c>
      <c r="B7" s="199" t="s">
        <v>22</v>
      </c>
      <c r="C7" s="221">
        <v>1904085548</v>
      </c>
      <c r="D7" s="221">
        <v>1938746640</v>
      </c>
      <c r="E7" s="197">
        <v>1.8203537144855217</v>
      </c>
      <c r="F7" s="69"/>
      <c r="G7" s="91"/>
      <c r="H7" s="53"/>
      <c r="I7" s="60"/>
    </row>
    <row r="8" spans="1:14">
      <c r="A8" s="69">
        <v>5</v>
      </c>
      <c r="B8" s="199" t="s">
        <v>23</v>
      </c>
      <c r="C8" s="221">
        <v>1599859231</v>
      </c>
      <c r="D8" s="221">
        <v>1793736591</v>
      </c>
      <c r="E8" s="197">
        <v>12.118401184510214</v>
      </c>
      <c r="F8" s="69"/>
      <c r="G8" s="91"/>
      <c r="H8" s="53"/>
      <c r="I8" s="60"/>
    </row>
    <row r="9" spans="1:14">
      <c r="A9" s="69">
        <v>6</v>
      </c>
      <c r="B9" s="199" t="s">
        <v>26</v>
      </c>
      <c r="C9" s="221">
        <v>3571199579</v>
      </c>
      <c r="D9" s="221">
        <v>3323352316</v>
      </c>
      <c r="E9" s="197">
        <v>-6.9401683528816305</v>
      </c>
      <c r="F9" s="69"/>
      <c r="G9" s="91"/>
      <c r="H9" s="53"/>
      <c r="I9" s="60"/>
    </row>
    <row r="10" spans="1:14">
      <c r="A10" s="69">
        <v>7</v>
      </c>
      <c r="B10" s="199" t="s">
        <v>24</v>
      </c>
      <c r="C10" s="221">
        <v>4262128596</v>
      </c>
      <c r="D10" s="221">
        <v>6224205900</v>
      </c>
      <c r="E10" s="197">
        <v>46.03515027306792</v>
      </c>
      <c r="F10" s="69"/>
      <c r="G10" s="91"/>
      <c r="H10" s="53"/>
      <c r="I10" s="60"/>
    </row>
    <row r="11" spans="1:14">
      <c r="A11" s="69">
        <v>8</v>
      </c>
      <c r="B11" s="199" t="s">
        <v>25</v>
      </c>
      <c r="C11" s="221">
        <v>2008509696</v>
      </c>
      <c r="D11" s="221">
        <v>2472849660</v>
      </c>
      <c r="E11" s="197">
        <v>23.118631935147999</v>
      </c>
      <c r="F11" s="69"/>
      <c r="G11" s="91"/>
      <c r="H11" s="53"/>
      <c r="I11" s="60"/>
    </row>
    <row r="12" spans="1:14">
      <c r="A12" s="69">
        <v>9</v>
      </c>
      <c r="B12" s="199" t="s">
        <v>27</v>
      </c>
      <c r="C12" s="221">
        <v>4257712568</v>
      </c>
      <c r="D12" s="221">
        <v>6184583148</v>
      </c>
      <c r="E12" s="197">
        <v>45.256004232928291</v>
      </c>
      <c r="F12" s="69"/>
      <c r="G12" s="91"/>
      <c r="H12" s="53"/>
      <c r="I12" s="60"/>
    </row>
    <row r="13" spans="1:14">
      <c r="A13" s="69">
        <v>10</v>
      </c>
      <c r="B13" s="199" t="s">
        <v>29</v>
      </c>
      <c r="C13" s="221">
        <v>856457154</v>
      </c>
      <c r="D13" s="221">
        <v>982321506</v>
      </c>
      <c r="E13" s="197">
        <v>14.695930953715871</v>
      </c>
      <c r="F13" s="69"/>
      <c r="G13" s="91"/>
      <c r="H13" s="53"/>
      <c r="I13" s="60"/>
    </row>
    <row r="14" spans="1:14">
      <c r="A14" s="69">
        <v>11</v>
      </c>
      <c r="B14" s="199" t="s">
        <v>28</v>
      </c>
      <c r="C14" s="221">
        <v>1880992269</v>
      </c>
      <c r="D14" s="221">
        <v>1968689255</v>
      </c>
      <c r="E14" s="197">
        <v>4.6622725380271088</v>
      </c>
      <c r="F14" s="69"/>
      <c r="G14" s="91"/>
      <c r="H14" s="53"/>
      <c r="I14" s="60"/>
    </row>
    <row r="15" spans="1:14">
      <c r="A15" s="69">
        <v>12</v>
      </c>
      <c r="B15" s="199" t="s">
        <v>38</v>
      </c>
      <c r="C15" s="221">
        <v>3155041860</v>
      </c>
      <c r="D15" s="221">
        <v>4304008155</v>
      </c>
      <c r="E15" s="197">
        <v>36.416832041651581</v>
      </c>
      <c r="F15" s="69"/>
      <c r="G15" s="91"/>
      <c r="H15" s="53"/>
      <c r="I15" s="60"/>
    </row>
    <row r="16" spans="1:14">
      <c r="A16" s="69">
        <v>13</v>
      </c>
      <c r="B16" s="199" t="s">
        <v>31</v>
      </c>
      <c r="C16" s="221">
        <v>562928870</v>
      </c>
      <c r="D16" s="221">
        <v>659125650</v>
      </c>
      <c r="E16" s="197">
        <v>17.088620805680122</v>
      </c>
      <c r="F16" s="69"/>
      <c r="G16" s="91"/>
      <c r="H16" s="53"/>
      <c r="I16" s="60"/>
    </row>
    <row r="17" spans="1:9">
      <c r="A17" s="69">
        <v>14</v>
      </c>
      <c r="B17" s="199" t="s">
        <v>30</v>
      </c>
      <c r="C17" s="221">
        <v>1953696591</v>
      </c>
      <c r="D17" s="221">
        <v>1968587496</v>
      </c>
      <c r="E17" s="197">
        <v>0.76219127722273838</v>
      </c>
      <c r="F17" s="69"/>
      <c r="G17" s="91"/>
      <c r="H17" s="53"/>
      <c r="I17" s="60"/>
    </row>
    <row r="18" spans="1:9">
      <c r="A18" s="69">
        <v>15</v>
      </c>
      <c r="B18" s="199" t="s">
        <v>32</v>
      </c>
      <c r="C18" s="221">
        <v>1185178496</v>
      </c>
      <c r="D18" s="221">
        <v>1208536056</v>
      </c>
      <c r="E18" s="197">
        <v>1.9708052482248211</v>
      </c>
      <c r="F18" s="69"/>
      <c r="G18" s="91"/>
      <c r="H18" s="53"/>
      <c r="I18" s="60"/>
    </row>
    <row r="19" spans="1:9">
      <c r="A19" s="69">
        <v>16</v>
      </c>
      <c r="B19" s="199" t="s">
        <v>37</v>
      </c>
      <c r="C19" s="221">
        <v>1419185120</v>
      </c>
      <c r="D19" s="221">
        <v>1631665498</v>
      </c>
      <c r="E19" s="197">
        <v>14.971998719941482</v>
      </c>
      <c r="F19" s="69"/>
      <c r="G19" s="91"/>
      <c r="H19" s="53"/>
      <c r="I19" s="60"/>
    </row>
    <row r="20" spans="1:9">
      <c r="A20" s="69">
        <v>17</v>
      </c>
      <c r="B20" s="199" t="s">
        <v>34</v>
      </c>
      <c r="C20" s="221">
        <v>426921068</v>
      </c>
      <c r="D20" s="221">
        <v>493284988</v>
      </c>
      <c r="E20" s="197">
        <v>15.544775129251761</v>
      </c>
      <c r="F20" s="69"/>
      <c r="G20" s="91"/>
      <c r="H20" s="53"/>
      <c r="I20" s="60"/>
    </row>
    <row r="21" spans="1:9">
      <c r="A21" s="69">
        <v>18</v>
      </c>
      <c r="B21" s="199" t="s">
        <v>41</v>
      </c>
      <c r="C21" s="221">
        <v>2209336799</v>
      </c>
      <c r="D21" s="221">
        <v>2137039475</v>
      </c>
      <c r="E21" s="197">
        <v>-3.2723541305573485</v>
      </c>
      <c r="F21" s="69"/>
      <c r="G21" s="91"/>
      <c r="H21" s="53"/>
      <c r="I21" s="60"/>
    </row>
    <row r="22" spans="1:9">
      <c r="A22" s="69">
        <v>19</v>
      </c>
      <c r="B22" s="199" t="s">
        <v>68</v>
      </c>
      <c r="C22" s="221">
        <v>788189508</v>
      </c>
      <c r="D22" s="221">
        <v>789731262</v>
      </c>
      <c r="E22" s="197">
        <v>0.19560701891505006</v>
      </c>
      <c r="F22" s="69"/>
      <c r="G22" s="91"/>
      <c r="H22" s="53"/>
      <c r="I22" s="60"/>
    </row>
    <row r="23" spans="1:9">
      <c r="A23" s="69">
        <v>20</v>
      </c>
      <c r="B23" s="199" t="s">
        <v>69</v>
      </c>
      <c r="C23" s="221">
        <v>1317306552</v>
      </c>
      <c r="D23" s="221">
        <v>1224246190</v>
      </c>
      <c r="E23" s="197">
        <v>-7.0644423546448749</v>
      </c>
      <c r="F23" s="69"/>
      <c r="G23" s="91"/>
      <c r="H23" s="53"/>
      <c r="I23" s="60"/>
    </row>
    <row r="24" spans="1:9">
      <c r="A24" s="69">
        <v>21</v>
      </c>
      <c r="B24" s="199" t="s">
        <v>43</v>
      </c>
      <c r="C24" s="221">
        <v>888374092</v>
      </c>
      <c r="D24" s="221">
        <v>960894214</v>
      </c>
      <c r="E24" s="197">
        <v>8.1632414377073026</v>
      </c>
      <c r="F24" s="69"/>
      <c r="G24" s="91"/>
      <c r="H24" s="53"/>
      <c r="I24" s="60"/>
    </row>
    <row r="25" spans="1:9">
      <c r="A25" s="69">
        <v>22</v>
      </c>
      <c r="B25" s="199" t="s">
        <v>35</v>
      </c>
      <c r="C25" s="221">
        <v>768775839</v>
      </c>
      <c r="D25" s="221">
        <v>754800444</v>
      </c>
      <c r="E25" s="197">
        <v>-1.8178764590441296</v>
      </c>
      <c r="F25" s="69"/>
      <c r="G25" s="91"/>
      <c r="H25" s="53"/>
      <c r="I25" s="60"/>
    </row>
    <row r="26" spans="1:9">
      <c r="A26" s="69">
        <v>23</v>
      </c>
      <c r="B26" s="199" t="s">
        <v>40</v>
      </c>
      <c r="C26" s="221">
        <v>1245775600</v>
      </c>
      <c r="D26" s="221">
        <v>1650986040</v>
      </c>
      <c r="E26" s="197">
        <v>32.526760036077121</v>
      </c>
      <c r="F26" s="69"/>
      <c r="G26" s="91"/>
      <c r="H26" s="53"/>
      <c r="I26" s="60"/>
    </row>
    <row r="27" spans="1:9">
      <c r="A27" s="69">
        <v>24</v>
      </c>
      <c r="B27" s="199" t="s">
        <v>36</v>
      </c>
      <c r="C27" s="221">
        <v>792798372</v>
      </c>
      <c r="D27" s="221">
        <v>856685940</v>
      </c>
      <c r="E27" s="197">
        <v>8.0584887982085807</v>
      </c>
      <c r="F27" s="69"/>
      <c r="G27" s="91"/>
      <c r="H27" s="53"/>
      <c r="I27" s="60"/>
    </row>
    <row r="28" spans="1:9">
      <c r="A28" s="69">
        <v>25</v>
      </c>
      <c r="B28" s="199" t="s">
        <v>33</v>
      </c>
      <c r="C28" s="221">
        <v>200388308</v>
      </c>
      <c r="D28" s="221">
        <v>216424744</v>
      </c>
      <c r="E28" s="197">
        <v>8.0026804757491146</v>
      </c>
      <c r="F28" s="69"/>
      <c r="G28" s="91"/>
      <c r="H28" s="53"/>
      <c r="I28" s="60"/>
    </row>
    <row r="29" spans="1:9">
      <c r="A29" s="69">
        <v>26</v>
      </c>
      <c r="B29" s="199" t="s">
        <v>59</v>
      </c>
      <c r="C29" s="221">
        <v>902670000</v>
      </c>
      <c r="D29" s="221">
        <v>969162500</v>
      </c>
      <c r="E29" s="197">
        <v>7.3662024881739727</v>
      </c>
      <c r="F29" s="69"/>
      <c r="G29" s="91"/>
      <c r="H29" s="53"/>
      <c r="I29" s="60"/>
    </row>
    <row r="30" spans="1:9">
      <c r="A30" s="69">
        <v>27</v>
      </c>
      <c r="B30" s="199" t="s">
        <v>47</v>
      </c>
      <c r="C30" s="221">
        <v>424227384</v>
      </c>
      <c r="D30" s="221">
        <v>408077928</v>
      </c>
      <c r="E30" s="197">
        <v>-3.8067924441200147</v>
      </c>
      <c r="F30" s="69"/>
      <c r="G30" s="91"/>
      <c r="H30" s="53"/>
      <c r="I30" s="60"/>
    </row>
    <row r="31" spans="1:9">
      <c r="A31" s="69">
        <v>28</v>
      </c>
      <c r="B31" s="199" t="s">
        <v>39</v>
      </c>
      <c r="C31" s="221">
        <v>299874862</v>
      </c>
      <c r="D31" s="221">
        <v>346572044</v>
      </c>
      <c r="E31" s="197">
        <v>15.572222922773701</v>
      </c>
      <c r="F31" s="69"/>
      <c r="G31" s="91"/>
      <c r="H31" s="53"/>
      <c r="I31" s="60"/>
    </row>
    <row r="32" spans="1:9">
      <c r="A32" s="69">
        <v>29</v>
      </c>
      <c r="B32" s="199" t="s">
        <v>42</v>
      </c>
      <c r="C32" s="221">
        <v>379337182</v>
      </c>
      <c r="D32" s="221">
        <v>421939572</v>
      </c>
      <c r="E32" s="197">
        <v>11.230744578051935</v>
      </c>
      <c r="F32" s="69"/>
      <c r="G32" s="91"/>
      <c r="H32" s="53"/>
      <c r="I32" s="60"/>
    </row>
    <row r="33" spans="1:9">
      <c r="A33" s="69">
        <v>30</v>
      </c>
      <c r="B33" s="199" t="s">
        <v>66</v>
      </c>
      <c r="C33" s="221">
        <v>824923936</v>
      </c>
      <c r="D33" s="221">
        <v>912430400</v>
      </c>
      <c r="E33" s="197">
        <v>10.607822149556343</v>
      </c>
      <c r="F33" s="69"/>
      <c r="G33" s="91"/>
      <c r="H33" s="53"/>
      <c r="I33" s="60"/>
    </row>
    <row r="34" spans="1:9">
      <c r="A34" s="69">
        <v>31</v>
      </c>
      <c r="B34" s="199" t="s">
        <v>137</v>
      </c>
      <c r="C34" s="221">
        <v>401988928</v>
      </c>
      <c r="D34" s="221">
        <v>446646376</v>
      </c>
      <c r="E34" s="197">
        <v>11.109123881143313</v>
      </c>
      <c r="F34" s="69"/>
      <c r="G34" s="91"/>
      <c r="H34" s="53"/>
      <c r="I34" s="60"/>
    </row>
    <row r="35" spans="1:9">
      <c r="A35" s="69">
        <v>32</v>
      </c>
      <c r="B35" s="199" t="s">
        <v>60</v>
      </c>
      <c r="C35" s="221">
        <v>626080733</v>
      </c>
      <c r="D35" s="221">
        <v>641678566</v>
      </c>
      <c r="E35" s="197">
        <v>2.4913453134485772</v>
      </c>
      <c r="F35" s="69"/>
      <c r="G35" s="91"/>
      <c r="H35" s="53"/>
      <c r="I35" s="60"/>
    </row>
    <row r="36" spans="1:9">
      <c r="A36" s="69">
        <v>33</v>
      </c>
      <c r="B36" s="199" t="s">
        <v>45</v>
      </c>
      <c r="C36" s="221">
        <v>851251908</v>
      </c>
      <c r="D36" s="221">
        <v>790690407</v>
      </c>
      <c r="E36" s="197">
        <v>-7.1144041418113328</v>
      </c>
      <c r="F36" s="69"/>
      <c r="G36" s="91"/>
      <c r="H36" s="53"/>
      <c r="I36" s="60"/>
    </row>
    <row r="37" spans="1:9">
      <c r="A37" s="69">
        <v>34</v>
      </c>
      <c r="B37" s="199" t="s">
        <v>48</v>
      </c>
      <c r="C37" s="221">
        <v>251147008</v>
      </c>
      <c r="D37" s="221">
        <v>300664528</v>
      </c>
      <c r="E37" s="197">
        <v>19.716547847545929</v>
      </c>
      <c r="F37" s="69"/>
      <c r="G37" s="91"/>
      <c r="H37" s="53"/>
      <c r="I37" s="60"/>
    </row>
    <row r="38" spans="1:9">
      <c r="A38" s="69">
        <v>35</v>
      </c>
      <c r="B38" s="199" t="s">
        <v>51</v>
      </c>
      <c r="C38" s="221">
        <v>318270338</v>
      </c>
      <c r="D38" s="221">
        <v>374275688</v>
      </c>
      <c r="E38" s="197">
        <v>17.596785912232889</v>
      </c>
      <c r="F38" s="69"/>
      <c r="G38" s="91"/>
      <c r="H38" s="53"/>
      <c r="I38" s="60"/>
    </row>
    <row r="39" spans="1:9">
      <c r="A39" s="69">
        <v>36</v>
      </c>
      <c r="B39" s="199" t="s">
        <v>44</v>
      </c>
      <c r="C39" s="221">
        <v>1171379144</v>
      </c>
      <c r="D39" s="221">
        <v>1112844696</v>
      </c>
      <c r="E39" s="197">
        <v>-4.9970539683776378</v>
      </c>
      <c r="F39" s="69"/>
      <c r="G39" s="91"/>
      <c r="H39" s="53"/>
      <c r="I39" s="60"/>
    </row>
    <row r="40" spans="1:9">
      <c r="A40" s="69">
        <v>37</v>
      </c>
      <c r="B40" s="199" t="s">
        <v>127</v>
      </c>
      <c r="C40" s="221">
        <v>666166032</v>
      </c>
      <c r="D40" s="221">
        <v>645505056</v>
      </c>
      <c r="E40" s="197">
        <v>-3.1014754591990363</v>
      </c>
      <c r="F40" s="69"/>
      <c r="G40" s="91"/>
      <c r="H40" s="53"/>
      <c r="I40" s="60"/>
    </row>
    <row r="41" spans="1:9">
      <c r="A41" s="69">
        <v>38</v>
      </c>
      <c r="B41" s="199" t="s">
        <v>139</v>
      </c>
      <c r="C41" s="221">
        <v>1197585583</v>
      </c>
      <c r="D41" s="221">
        <v>1100255317</v>
      </c>
      <c r="E41" s="197">
        <v>-8.1272075567396005</v>
      </c>
      <c r="F41" s="69"/>
      <c r="G41" s="91"/>
      <c r="H41" s="53"/>
      <c r="I41" s="60"/>
    </row>
    <row r="42" spans="1:9">
      <c r="A42" s="69">
        <v>39</v>
      </c>
      <c r="B42" s="199" t="s">
        <v>49</v>
      </c>
      <c r="C42" s="221">
        <v>326609665</v>
      </c>
      <c r="D42" s="221">
        <v>299360495</v>
      </c>
      <c r="E42" s="197">
        <v>-8.3430384707078407</v>
      </c>
      <c r="F42" s="69"/>
      <c r="G42" s="91"/>
      <c r="H42" s="53"/>
      <c r="I42" s="60"/>
    </row>
    <row r="43" spans="1:9">
      <c r="A43" s="69">
        <v>40</v>
      </c>
      <c r="B43" s="199" t="s">
        <v>50</v>
      </c>
      <c r="C43" s="221">
        <v>420886156</v>
      </c>
      <c r="D43" s="221">
        <v>472711906</v>
      </c>
      <c r="E43" s="197">
        <v>12.313484124196282</v>
      </c>
      <c r="F43" s="69"/>
      <c r="G43" s="91"/>
      <c r="H43" s="53"/>
      <c r="I43" s="60"/>
    </row>
    <row r="44" spans="1:9">
      <c r="A44" s="69">
        <v>41</v>
      </c>
      <c r="B44" s="199" t="s">
        <v>148</v>
      </c>
      <c r="C44" s="221">
        <v>514455802</v>
      </c>
      <c r="D44" s="221">
        <v>526741628</v>
      </c>
      <c r="E44" s="197">
        <v>2.3881207972069873</v>
      </c>
      <c r="F44" s="69"/>
      <c r="G44" s="91"/>
      <c r="H44" s="53"/>
      <c r="I44" s="60"/>
    </row>
    <row r="45" spans="1:9">
      <c r="A45" s="69">
        <v>42</v>
      </c>
      <c r="B45" s="199" t="s">
        <v>71</v>
      </c>
      <c r="C45" s="221">
        <v>130947348</v>
      </c>
      <c r="D45" s="221">
        <v>154457128</v>
      </c>
      <c r="E45" s="197">
        <v>17.953612928457321</v>
      </c>
      <c r="F45" s="69"/>
      <c r="G45" s="91"/>
      <c r="H45" s="53"/>
      <c r="I45" s="60"/>
    </row>
    <row r="46" spans="1:9">
      <c r="A46" s="69">
        <v>43</v>
      </c>
      <c r="B46" s="199" t="s">
        <v>46</v>
      </c>
      <c r="C46" s="221">
        <v>131921856</v>
      </c>
      <c r="D46" s="221">
        <v>125356596</v>
      </c>
      <c r="E46" s="197">
        <v>-4.9766279819471304</v>
      </c>
      <c r="F46" s="69"/>
      <c r="G46" s="91"/>
      <c r="H46" s="53"/>
      <c r="I46" s="60"/>
    </row>
    <row r="47" spans="1:9">
      <c r="A47" s="69">
        <v>44</v>
      </c>
      <c r="B47" s="199" t="s">
        <v>52</v>
      </c>
      <c r="C47" s="221">
        <v>211248648</v>
      </c>
      <c r="D47" s="221">
        <v>302737176</v>
      </c>
      <c r="E47" s="197">
        <v>43.308456109030338</v>
      </c>
      <c r="F47" s="69"/>
      <c r="G47" s="91"/>
      <c r="H47" s="53"/>
      <c r="I47" s="60"/>
    </row>
    <row r="48" spans="1:9" ht="12" customHeight="1">
      <c r="A48" s="69">
        <v>45</v>
      </c>
      <c r="B48" s="199" t="s">
        <v>72</v>
      </c>
      <c r="C48" s="221">
        <v>173541280</v>
      </c>
      <c r="D48" s="221">
        <v>170579272</v>
      </c>
      <c r="E48" s="197">
        <v>-1.7068031306441904</v>
      </c>
      <c r="F48" s="69"/>
      <c r="G48" s="91"/>
      <c r="H48" s="53"/>
      <c r="I48" s="60"/>
    </row>
    <row r="49" spans="1:9">
      <c r="A49" s="69">
        <v>46</v>
      </c>
      <c r="B49" s="199" t="s">
        <v>54</v>
      </c>
      <c r="C49" s="221">
        <v>78284610</v>
      </c>
      <c r="D49" s="221">
        <v>87226870</v>
      </c>
      <c r="E49" s="197">
        <v>11.422756018073029</v>
      </c>
      <c r="F49" s="69"/>
      <c r="G49" s="91"/>
      <c r="H49" s="53"/>
      <c r="I49" s="60"/>
    </row>
    <row r="50" spans="1:9">
      <c r="A50" s="69">
        <v>47</v>
      </c>
      <c r="B50" s="199" t="s">
        <v>149</v>
      </c>
      <c r="C50" s="221">
        <v>160345028</v>
      </c>
      <c r="D50" s="221">
        <v>189273480</v>
      </c>
      <c r="E50" s="197">
        <v>18.041377622260914</v>
      </c>
      <c r="F50" s="69"/>
      <c r="G50" s="91"/>
      <c r="H50" s="53"/>
      <c r="I50" s="60"/>
    </row>
    <row r="51" spans="1:9">
      <c r="A51" s="69">
        <v>48</v>
      </c>
      <c r="B51" s="199" t="s">
        <v>70</v>
      </c>
      <c r="C51" s="221">
        <v>66161700</v>
      </c>
      <c r="D51" s="221">
        <v>66188514</v>
      </c>
      <c r="E51" s="197">
        <v>4.0527979178285926E-2</v>
      </c>
      <c r="F51" s="69"/>
      <c r="G51" s="91"/>
    </row>
    <row r="52" spans="1:9">
      <c r="A52" s="69">
        <v>49</v>
      </c>
      <c r="B52" s="199" t="s">
        <v>147</v>
      </c>
      <c r="C52" s="221">
        <v>522970723</v>
      </c>
      <c r="D52" s="221">
        <v>611166842</v>
      </c>
      <c r="E52" s="197">
        <v>16.864446731179633</v>
      </c>
      <c r="F52" s="69"/>
      <c r="G52" s="91"/>
    </row>
    <row r="53" spans="1:9">
      <c r="A53" s="69">
        <v>50</v>
      </c>
      <c r="B53" s="199" t="s">
        <v>140</v>
      </c>
      <c r="C53" s="221">
        <v>89788161</v>
      </c>
      <c r="D53" s="221">
        <v>108263757</v>
      </c>
      <c r="E53" s="197">
        <v>20.576873158143865</v>
      </c>
      <c r="F53" s="69"/>
      <c r="G53" s="91"/>
    </row>
    <row r="54" spans="1:9">
      <c r="A54" s="69">
        <v>51</v>
      </c>
      <c r="B54" s="199" t="s">
        <v>58</v>
      </c>
      <c r="C54" s="221">
        <v>76453212</v>
      </c>
      <c r="D54" s="221">
        <v>82780764</v>
      </c>
      <c r="E54" s="197">
        <v>8.2763716977646418</v>
      </c>
      <c r="F54" s="69"/>
      <c r="G54" s="91"/>
    </row>
    <row r="55" spans="1:9">
      <c r="A55" s="69">
        <v>52</v>
      </c>
      <c r="B55" s="199" t="s">
        <v>55</v>
      </c>
      <c r="C55" s="221">
        <v>107488312</v>
      </c>
      <c r="D55" s="221">
        <v>113242272</v>
      </c>
      <c r="E55" s="197">
        <v>5.3531029494630076</v>
      </c>
      <c r="F55" s="69"/>
      <c r="G55" s="91"/>
    </row>
    <row r="56" spans="1:9">
      <c r="A56" s="69">
        <v>53</v>
      </c>
      <c r="B56" s="199" t="s">
        <v>53</v>
      </c>
      <c r="C56" s="221">
        <v>243182352</v>
      </c>
      <c r="D56" s="221">
        <v>212858928</v>
      </c>
      <c r="E56" s="197">
        <v>-12.469418011056986</v>
      </c>
      <c r="F56" s="69"/>
      <c r="G56" s="91"/>
    </row>
    <row r="57" spans="1:9">
      <c r="A57" s="69">
        <v>54</v>
      </c>
      <c r="B57" s="199" t="s">
        <v>150</v>
      </c>
      <c r="C57" s="221">
        <v>81038371</v>
      </c>
      <c r="D57" s="221">
        <v>93169189</v>
      </c>
      <c r="E57" s="197">
        <v>14.969227355273468</v>
      </c>
      <c r="F57" s="69"/>
      <c r="G57" s="91"/>
    </row>
    <row r="58" spans="1:9">
      <c r="A58" s="69">
        <v>55</v>
      </c>
      <c r="B58" s="199" t="s">
        <v>138</v>
      </c>
      <c r="C58" s="221">
        <v>370715904</v>
      </c>
      <c r="D58" s="221">
        <v>313978496</v>
      </c>
      <c r="E58" s="197">
        <v>-15.30482166742973</v>
      </c>
      <c r="F58" s="69"/>
      <c r="G58" s="91"/>
    </row>
    <row r="59" spans="1:9">
      <c r="A59" s="69">
        <v>56</v>
      </c>
      <c r="B59" s="199" t="s">
        <v>73</v>
      </c>
      <c r="C59" s="221">
        <v>339555645</v>
      </c>
      <c r="D59" s="221">
        <v>367385161</v>
      </c>
      <c r="E59" s="197">
        <v>8.1958631552127486</v>
      </c>
      <c r="F59" s="69"/>
      <c r="G59" s="91"/>
    </row>
    <row r="60" spans="1:9">
      <c r="A60" s="69">
        <v>57</v>
      </c>
      <c r="B60" s="199" t="s">
        <v>160</v>
      </c>
      <c r="C60" s="221" t="s">
        <v>134</v>
      </c>
      <c r="D60" s="221">
        <v>56555646</v>
      </c>
      <c r="E60" s="197" t="s">
        <v>135</v>
      </c>
      <c r="F60" s="69"/>
      <c r="G60" s="91"/>
    </row>
    <row r="61" spans="1:9">
      <c r="A61" s="69">
        <v>58</v>
      </c>
      <c r="B61" s="199" t="s">
        <v>157</v>
      </c>
      <c r="C61" s="221">
        <v>59147956</v>
      </c>
      <c r="D61" s="221">
        <v>71448628</v>
      </c>
      <c r="E61" s="197">
        <v>20.796444766409174</v>
      </c>
      <c r="F61" s="69"/>
      <c r="G61" s="91"/>
    </row>
    <row r="62" spans="1:9">
      <c r="A62" s="69">
        <v>59</v>
      </c>
      <c r="B62" s="199" t="s">
        <v>161</v>
      </c>
      <c r="C62" s="221">
        <v>187752404</v>
      </c>
      <c r="D62" s="221">
        <v>213344656</v>
      </c>
      <c r="E62" s="197">
        <v>13.630851831862564</v>
      </c>
      <c r="F62" s="69"/>
      <c r="G62" s="91"/>
    </row>
    <row r="63" spans="1:9">
      <c r="A63" s="69">
        <v>60</v>
      </c>
      <c r="B63" s="199" t="s">
        <v>156</v>
      </c>
      <c r="C63" s="226">
        <v>158575560</v>
      </c>
      <c r="D63" s="226">
        <v>151411260</v>
      </c>
      <c r="E63" s="197">
        <v>-4.5179093171734657</v>
      </c>
      <c r="F63" s="69"/>
      <c r="G63" s="91"/>
    </row>
    <row r="64" spans="1:9">
      <c r="A64" s="69">
        <v>61</v>
      </c>
      <c r="B64" s="199" t="s">
        <v>162</v>
      </c>
      <c r="C64" s="222" t="s">
        <v>134</v>
      </c>
      <c r="D64" s="222">
        <v>62731650</v>
      </c>
      <c r="E64" s="197" t="s">
        <v>135</v>
      </c>
      <c r="F64" s="69"/>
      <c r="G64" s="91"/>
    </row>
    <row r="65" spans="1:7" s="3" customFormat="1" ht="22.5" customHeight="1">
      <c r="A65" s="120"/>
      <c r="B65" s="200" t="s">
        <v>18</v>
      </c>
      <c r="C65" s="223">
        <v>75057339172</v>
      </c>
      <c r="D65" s="223">
        <v>85013697102</v>
      </c>
      <c r="E65" s="198">
        <v>13.265002516521662</v>
      </c>
      <c r="F65" s="69"/>
      <c r="G65" s="91"/>
    </row>
    <row r="66" spans="1:7" ht="12" customHeight="1">
      <c r="A66" s="178" t="s">
        <v>136</v>
      </c>
      <c r="B66" s="134"/>
      <c r="C66" s="189"/>
      <c r="D66" s="134"/>
      <c r="E66" s="164"/>
      <c r="F66" s="164"/>
      <c r="G66" s="164"/>
    </row>
    <row r="67" spans="1:7" ht="12" customHeight="1">
      <c r="A67" s="178"/>
      <c r="B67" s="134"/>
      <c r="C67" s="189"/>
      <c r="D67" s="134"/>
      <c r="E67" s="164"/>
      <c r="F67" s="164"/>
      <c r="G67" s="164"/>
    </row>
    <row r="68" spans="1:7" ht="12" customHeight="1">
      <c r="A68" s="178"/>
      <c r="B68" s="134"/>
      <c r="C68" s="189"/>
      <c r="D68" s="134"/>
      <c r="E68" s="164"/>
      <c r="F68" s="164"/>
      <c r="G68" s="164"/>
    </row>
    <row r="69" spans="1:7" ht="12" customHeight="1">
      <c r="A69" s="178"/>
      <c r="B69" s="134"/>
      <c r="C69" s="189"/>
      <c r="D69" s="134"/>
      <c r="E69" s="164"/>
      <c r="F69" s="164"/>
      <c r="G69" s="164"/>
    </row>
    <row r="70" spans="1:7" ht="12" customHeight="1">
      <c r="A70" s="178"/>
      <c r="B70" s="134"/>
      <c r="C70" s="189"/>
      <c r="D70" s="134"/>
      <c r="E70" s="164"/>
      <c r="F70" s="164"/>
      <c r="G70" s="164"/>
    </row>
    <row r="71" spans="1:7">
      <c r="A71" s="69"/>
      <c r="B71" s="91"/>
      <c r="C71" s="191"/>
      <c r="D71" s="115"/>
      <c r="E71" s="116"/>
      <c r="F71" s="69"/>
      <c r="G71" s="9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4"/>
  <sheetViews>
    <sheetView workbookViewId="0"/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99" t="s">
        <v>61</v>
      </c>
      <c r="B1" s="94"/>
      <c r="C1" s="108"/>
      <c r="D1" s="4"/>
      <c r="E1" s="4"/>
      <c r="F1" s="104"/>
    </row>
    <row r="2" spans="1:8">
      <c r="A2" s="102"/>
      <c r="B2" s="102"/>
      <c r="C2" s="4"/>
      <c r="D2" s="4"/>
      <c r="E2" s="4"/>
      <c r="F2" s="104"/>
    </row>
    <row r="3" spans="1:8" ht="20.25" customHeight="1">
      <c r="A3" s="162"/>
      <c r="B3" s="163" t="s">
        <v>16</v>
      </c>
      <c r="C3" s="180" t="s">
        <v>155</v>
      </c>
      <c r="D3" s="180" t="s">
        <v>159</v>
      </c>
      <c r="E3" s="161" t="s">
        <v>17</v>
      </c>
      <c r="F3" s="143"/>
    </row>
    <row r="4" spans="1:8">
      <c r="A4" s="168">
        <v>1</v>
      </c>
      <c r="B4" s="169" t="s">
        <v>19</v>
      </c>
      <c r="C4" s="177">
        <v>81.717896702013064</v>
      </c>
      <c r="D4" s="170">
        <v>81.968122106457329</v>
      </c>
      <c r="E4" s="177">
        <v>0.25022540444426511</v>
      </c>
      <c r="F4" s="143"/>
      <c r="G4" s="62"/>
      <c r="H4" s="62"/>
    </row>
    <row r="5" spans="1:8">
      <c r="A5" s="168">
        <v>2</v>
      </c>
      <c r="B5" s="169" t="s">
        <v>20</v>
      </c>
      <c r="C5" s="177">
        <v>79.519956566044968</v>
      </c>
      <c r="D5" s="170">
        <v>81.01789085558373</v>
      </c>
      <c r="E5" s="177">
        <v>1.4979342895387617</v>
      </c>
      <c r="F5" s="143"/>
    </row>
    <row r="6" spans="1:8">
      <c r="A6" s="168">
        <v>3</v>
      </c>
      <c r="B6" s="169" t="s">
        <v>21</v>
      </c>
      <c r="C6" s="177">
        <v>82.152962480072645</v>
      </c>
      <c r="D6" s="170">
        <v>82.37742992931183</v>
      </c>
      <c r="E6" s="177">
        <v>0.22446744923918516</v>
      </c>
      <c r="F6" s="144"/>
    </row>
    <row r="7" spans="1:8">
      <c r="A7" s="168">
        <v>4</v>
      </c>
      <c r="B7" s="169" t="s">
        <v>22</v>
      </c>
      <c r="C7" s="177">
        <v>82.096454785969513</v>
      </c>
      <c r="D7" s="170">
        <v>85.46247796462977</v>
      </c>
      <c r="E7" s="177">
        <v>3.3660231786602566</v>
      </c>
      <c r="F7" s="143"/>
    </row>
    <row r="8" spans="1:8">
      <c r="A8" s="168">
        <v>5</v>
      </c>
      <c r="B8" s="169" t="s">
        <v>23</v>
      </c>
      <c r="C8" s="177">
        <v>78.962564863308287</v>
      </c>
      <c r="D8" s="170">
        <v>81.873340509894305</v>
      </c>
      <c r="E8" s="177">
        <v>2.9107756465860177</v>
      </c>
      <c r="F8" s="143"/>
    </row>
    <row r="9" spans="1:8">
      <c r="A9" s="168">
        <v>6</v>
      </c>
      <c r="B9" s="169" t="s">
        <v>26</v>
      </c>
      <c r="C9" s="177">
        <v>85.492442594175159</v>
      </c>
      <c r="D9" s="170">
        <v>89.003461617940602</v>
      </c>
      <c r="E9" s="177">
        <v>3.5110190237654422</v>
      </c>
      <c r="F9" s="143"/>
    </row>
    <row r="10" spans="1:8">
      <c r="A10" s="168">
        <v>7</v>
      </c>
      <c r="B10" s="169" t="s">
        <v>24</v>
      </c>
      <c r="C10" s="177">
        <v>85.573302960002948</v>
      </c>
      <c r="D10" s="170">
        <v>83.290568006434356</v>
      </c>
      <c r="E10" s="177">
        <v>-2.2827349535685926</v>
      </c>
      <c r="F10" s="143"/>
    </row>
    <row r="11" spans="1:8">
      <c r="A11" s="168">
        <v>8</v>
      </c>
      <c r="B11" s="169" t="s">
        <v>25</v>
      </c>
      <c r="C11" s="177">
        <v>81.960655120481931</v>
      </c>
      <c r="D11" s="170">
        <v>82.267458871721303</v>
      </c>
      <c r="E11" s="177">
        <v>0.30680375123937154</v>
      </c>
      <c r="F11" s="143"/>
    </row>
    <row r="12" spans="1:8">
      <c r="A12" s="168">
        <v>9</v>
      </c>
      <c r="B12" s="169" t="s">
        <v>27</v>
      </c>
      <c r="C12" s="177">
        <v>86.297282996863871</v>
      </c>
      <c r="D12" s="170">
        <v>84.260110330721361</v>
      </c>
      <c r="E12" s="177">
        <v>-2.03717266614251</v>
      </c>
      <c r="F12" s="143"/>
    </row>
    <row r="13" spans="1:8">
      <c r="A13" s="168">
        <v>10</v>
      </c>
      <c r="B13" s="169" t="s">
        <v>29</v>
      </c>
      <c r="C13" s="177">
        <v>78.392657807141163</v>
      </c>
      <c r="D13" s="170">
        <v>81.45612786777366</v>
      </c>
      <c r="E13" s="177">
        <v>3.0634700606324969</v>
      </c>
      <c r="F13" s="143"/>
    </row>
    <row r="14" spans="1:8">
      <c r="A14" s="168">
        <v>11</v>
      </c>
      <c r="B14" s="169" t="s">
        <v>28</v>
      </c>
      <c r="C14" s="177">
        <v>84.052685173476377</v>
      </c>
      <c r="D14" s="170">
        <v>87.881764001398992</v>
      </c>
      <c r="E14" s="177">
        <v>3.8290788279226149</v>
      </c>
      <c r="F14" s="143"/>
    </row>
    <row r="15" spans="1:8">
      <c r="A15" s="168">
        <v>12</v>
      </c>
      <c r="B15" s="169" t="s">
        <v>38</v>
      </c>
      <c r="C15" s="177">
        <v>84.475986635562421</v>
      </c>
      <c r="D15" s="170">
        <v>84.781332390389025</v>
      </c>
      <c r="E15" s="177">
        <v>0.30534575482660387</v>
      </c>
      <c r="F15" s="143"/>
    </row>
    <row r="16" spans="1:8">
      <c r="A16" s="168">
        <v>13</v>
      </c>
      <c r="B16" s="169" t="s">
        <v>31</v>
      </c>
      <c r="C16" s="177">
        <v>70.969783447063222</v>
      </c>
      <c r="D16" s="170">
        <v>71.119762976907367</v>
      </c>
      <c r="E16" s="177">
        <v>0.14997952984414553</v>
      </c>
      <c r="F16" s="143"/>
    </row>
    <row r="17" spans="1:6">
      <c r="A17" s="168">
        <v>14</v>
      </c>
      <c r="B17" s="169" t="s">
        <v>30</v>
      </c>
      <c r="C17" s="177">
        <v>82.988152995144375</v>
      </c>
      <c r="D17" s="170">
        <v>88.059985422156714</v>
      </c>
      <c r="E17" s="177">
        <v>5.0718324270123389</v>
      </c>
      <c r="F17" s="143"/>
    </row>
    <row r="18" spans="1:6">
      <c r="A18" s="168">
        <v>15</v>
      </c>
      <c r="B18" s="169" t="s">
        <v>32</v>
      </c>
      <c r="C18" s="177">
        <v>76.78193445723808</v>
      </c>
      <c r="D18" s="170">
        <v>80.307283773749489</v>
      </c>
      <c r="E18" s="177">
        <v>3.5253493165114094</v>
      </c>
      <c r="F18" s="143"/>
    </row>
    <row r="19" spans="1:6">
      <c r="A19" s="168">
        <v>16</v>
      </c>
      <c r="B19" s="169" t="s">
        <v>37</v>
      </c>
      <c r="C19" s="177">
        <v>81.517440797293588</v>
      </c>
      <c r="D19" s="170">
        <v>81.433139919221361</v>
      </c>
      <c r="E19" s="177">
        <v>-8.4300878072227192E-2</v>
      </c>
      <c r="F19" s="143"/>
    </row>
    <row r="20" spans="1:6">
      <c r="A20" s="168">
        <v>17</v>
      </c>
      <c r="B20" s="169" t="s">
        <v>34</v>
      </c>
      <c r="C20" s="177">
        <v>75.732779718427963</v>
      </c>
      <c r="D20" s="170">
        <v>78.639368607746889</v>
      </c>
      <c r="E20" s="177">
        <v>2.9065888893189253</v>
      </c>
      <c r="F20" s="143"/>
    </row>
    <row r="21" spans="1:6">
      <c r="A21" s="168">
        <v>18</v>
      </c>
      <c r="B21" s="169" t="s">
        <v>41</v>
      </c>
      <c r="C21" s="177">
        <v>85.263946259920147</v>
      </c>
      <c r="D21" s="170">
        <v>87.69882938170808</v>
      </c>
      <c r="E21" s="177">
        <v>2.4348831217879336</v>
      </c>
      <c r="F21" s="143"/>
    </row>
    <row r="22" spans="1:6">
      <c r="A22" s="168">
        <v>19</v>
      </c>
      <c r="B22" s="169" t="s">
        <v>68</v>
      </c>
      <c r="C22" s="177">
        <v>72.724820640469616</v>
      </c>
      <c r="D22" s="170">
        <v>80.2119920383752</v>
      </c>
      <c r="E22" s="177">
        <v>7.4871713979055841</v>
      </c>
      <c r="F22" s="143"/>
    </row>
    <row r="23" spans="1:6">
      <c r="A23" s="168">
        <v>20</v>
      </c>
      <c r="B23" s="169" t="s">
        <v>69</v>
      </c>
      <c r="C23" s="177">
        <v>79.947195768597382</v>
      </c>
      <c r="D23" s="170">
        <v>85.109710980599417</v>
      </c>
      <c r="E23" s="177">
        <v>5.1625152120020346</v>
      </c>
      <c r="F23" s="143"/>
    </row>
    <row r="24" spans="1:6">
      <c r="A24" s="168">
        <v>21</v>
      </c>
      <c r="B24" s="169" t="s">
        <v>43</v>
      </c>
      <c r="C24" s="177">
        <v>75.994119490823692</v>
      </c>
      <c r="D24" s="170">
        <v>79.464028909221838</v>
      </c>
      <c r="E24" s="177">
        <v>3.4699094183981458</v>
      </c>
      <c r="F24" s="143"/>
    </row>
    <row r="25" spans="1:6">
      <c r="A25" s="168">
        <v>22</v>
      </c>
      <c r="B25" s="169" t="s">
        <v>35</v>
      </c>
      <c r="C25" s="177">
        <v>72.403837082606344</v>
      </c>
      <c r="D25" s="170">
        <v>76.908870896212662</v>
      </c>
      <c r="E25" s="177">
        <v>4.5050338136063175</v>
      </c>
      <c r="F25" s="143"/>
    </row>
    <row r="26" spans="1:6">
      <c r="A26" s="168">
        <v>23</v>
      </c>
      <c r="B26" s="169" t="s">
        <v>40</v>
      </c>
      <c r="C26" s="177">
        <v>82.689787791637599</v>
      </c>
      <c r="D26" s="170">
        <v>83.996240210486576</v>
      </c>
      <c r="E26" s="177">
        <v>1.306452418848977</v>
      </c>
      <c r="F26" s="143"/>
    </row>
    <row r="27" spans="1:6">
      <c r="A27" s="168">
        <v>24</v>
      </c>
      <c r="B27" s="169" t="s">
        <v>36</v>
      </c>
      <c r="C27" s="177">
        <v>71.551103538340769</v>
      </c>
      <c r="D27" s="170">
        <v>70.350903622860912</v>
      </c>
      <c r="E27" s="177">
        <v>-1.2001999154798568</v>
      </c>
      <c r="F27" s="145"/>
    </row>
    <row r="28" spans="1:6">
      <c r="A28" s="168">
        <v>25</v>
      </c>
      <c r="B28" s="169" t="s">
        <v>33</v>
      </c>
      <c r="C28" s="177">
        <v>63.189860358519525</v>
      </c>
      <c r="D28" s="170">
        <v>65.706163432033449</v>
      </c>
      <c r="E28" s="177">
        <v>2.5163030735139245</v>
      </c>
      <c r="F28" s="145"/>
    </row>
    <row r="29" spans="1:6">
      <c r="A29" s="168">
        <v>26</v>
      </c>
      <c r="B29" s="169" t="s">
        <v>59</v>
      </c>
      <c r="C29" s="177">
        <v>68.098529916802377</v>
      </c>
      <c r="D29" s="170">
        <v>70.126655746585314</v>
      </c>
      <c r="E29" s="177">
        <v>2.0281258297829368</v>
      </c>
      <c r="F29" s="145"/>
    </row>
    <row r="30" spans="1:6">
      <c r="A30" s="168">
        <v>27</v>
      </c>
      <c r="B30" s="169" t="s">
        <v>47</v>
      </c>
      <c r="C30" s="177">
        <v>72.774249764131199</v>
      </c>
      <c r="D30" s="170">
        <v>80.181585317204423</v>
      </c>
      <c r="E30" s="177">
        <v>7.4073355530732243</v>
      </c>
      <c r="F30" s="145"/>
    </row>
    <row r="31" spans="1:6">
      <c r="A31" s="168">
        <v>28</v>
      </c>
      <c r="B31" s="169" t="s">
        <v>39</v>
      </c>
      <c r="C31" s="177">
        <v>76.536035888196579</v>
      </c>
      <c r="D31" s="170">
        <v>76.157074573504829</v>
      </c>
      <c r="E31" s="177">
        <v>-0.37896131469175032</v>
      </c>
      <c r="F31" s="146"/>
    </row>
    <row r="32" spans="1:6">
      <c r="A32" s="168">
        <v>29</v>
      </c>
      <c r="B32" s="169" t="s">
        <v>42</v>
      </c>
      <c r="C32" s="177">
        <v>72.870917251660288</v>
      </c>
      <c r="D32" s="170">
        <v>72.728674996143766</v>
      </c>
      <c r="E32" s="177">
        <v>-0.14224225551652125</v>
      </c>
      <c r="F32" s="145"/>
    </row>
    <row r="33" spans="1:7">
      <c r="A33" s="168">
        <v>30</v>
      </c>
      <c r="B33" s="169" t="s">
        <v>66</v>
      </c>
      <c r="C33" s="177">
        <v>71.30256237345985</v>
      </c>
      <c r="D33" s="170">
        <v>68.935078007045803</v>
      </c>
      <c r="E33" s="177">
        <v>-2.3674843664140468</v>
      </c>
      <c r="F33" s="145"/>
    </row>
    <row r="34" spans="1:7">
      <c r="A34" s="168">
        <v>31</v>
      </c>
      <c r="B34" s="169" t="s">
        <v>137</v>
      </c>
      <c r="C34" s="177">
        <v>79.449015073370376</v>
      </c>
      <c r="D34" s="170">
        <v>78.851920204542296</v>
      </c>
      <c r="E34" s="177">
        <v>-0.59709486882807994</v>
      </c>
      <c r="F34" s="143"/>
    </row>
    <row r="35" spans="1:7">
      <c r="A35" s="168">
        <v>32</v>
      </c>
      <c r="B35" s="169" t="s">
        <v>60</v>
      </c>
      <c r="C35" s="177">
        <v>55.629900049966871</v>
      </c>
      <c r="D35" s="170">
        <v>58.939931460948934</v>
      </c>
      <c r="E35" s="177">
        <v>3.310031410982063</v>
      </c>
      <c r="F35" s="143"/>
    </row>
    <row r="36" spans="1:7">
      <c r="A36" s="168">
        <v>33</v>
      </c>
      <c r="B36" s="169" t="s">
        <v>45</v>
      </c>
      <c r="C36" s="177">
        <v>72.144821553809663</v>
      </c>
      <c r="D36" s="170">
        <v>77.15163173846372</v>
      </c>
      <c r="E36" s="177">
        <v>5.0068101846540571</v>
      </c>
      <c r="F36" s="147"/>
    </row>
    <row r="37" spans="1:7">
      <c r="A37" s="168">
        <v>34</v>
      </c>
      <c r="B37" s="169" t="s">
        <v>48</v>
      </c>
      <c r="C37" s="177">
        <v>64.67730326295586</v>
      </c>
      <c r="D37" s="170">
        <v>64.292232703952351</v>
      </c>
      <c r="E37" s="177">
        <v>-0.38507055900350906</v>
      </c>
      <c r="F37" s="148"/>
    </row>
    <row r="38" spans="1:7">
      <c r="A38" s="168">
        <v>35</v>
      </c>
      <c r="B38" s="169" t="s">
        <v>51</v>
      </c>
      <c r="C38" s="177">
        <v>78.922338656642268</v>
      </c>
      <c r="D38" s="170">
        <v>80.811346741816692</v>
      </c>
      <c r="E38" s="177">
        <v>1.8890080851744244</v>
      </c>
      <c r="F38" s="148"/>
    </row>
    <row r="39" spans="1:7">
      <c r="A39" s="168">
        <v>36</v>
      </c>
      <c r="B39" s="169" t="s">
        <v>44</v>
      </c>
      <c r="C39" s="177">
        <v>80.056096337668791</v>
      </c>
      <c r="D39" s="170">
        <v>82.385865637445605</v>
      </c>
      <c r="E39" s="177">
        <v>2.3297692997768138</v>
      </c>
      <c r="F39" s="148"/>
    </row>
    <row r="40" spans="1:7">
      <c r="A40" s="168">
        <v>37</v>
      </c>
      <c r="B40" s="169" t="s">
        <v>127</v>
      </c>
      <c r="C40" s="177">
        <v>78.289671785606743</v>
      </c>
      <c r="D40" s="170">
        <v>81.529399360738694</v>
      </c>
      <c r="E40" s="177">
        <v>3.2397275751319512</v>
      </c>
      <c r="F40" s="147"/>
    </row>
    <row r="41" spans="1:7">
      <c r="A41" s="168">
        <v>38</v>
      </c>
      <c r="B41" s="169" t="s">
        <v>139</v>
      </c>
      <c r="C41" s="177">
        <v>79.566684880507623</v>
      </c>
      <c r="D41" s="170">
        <v>80.636413048117987</v>
      </c>
      <c r="E41" s="177">
        <v>1.0697281676103643</v>
      </c>
      <c r="F41" s="143"/>
    </row>
    <row r="42" spans="1:7">
      <c r="A42" s="168">
        <v>39</v>
      </c>
      <c r="B42" s="169" t="s">
        <v>49</v>
      </c>
      <c r="C42" s="177">
        <v>80.414165024785774</v>
      </c>
      <c r="D42" s="170">
        <v>82.134710192806168</v>
      </c>
      <c r="E42" s="177">
        <v>1.7205451680203936</v>
      </c>
      <c r="F42" s="148"/>
    </row>
    <row r="43" spans="1:7">
      <c r="A43" s="168">
        <v>40</v>
      </c>
      <c r="B43" s="169" t="s">
        <v>50</v>
      </c>
      <c r="C43" s="177">
        <v>85.242146097102804</v>
      </c>
      <c r="D43" s="170">
        <v>88.464022736080608</v>
      </c>
      <c r="E43" s="177">
        <v>3.221876638977804</v>
      </c>
      <c r="F43" s="148"/>
    </row>
    <row r="44" spans="1:7">
      <c r="A44" s="168">
        <v>41</v>
      </c>
      <c r="B44" s="169" t="s">
        <v>148</v>
      </c>
      <c r="C44" s="177">
        <v>69.225544082793718</v>
      </c>
      <c r="D44" s="170">
        <v>71.332761647613694</v>
      </c>
      <c r="E44" s="177">
        <v>2.107217564819976</v>
      </c>
      <c r="F44" s="148"/>
    </row>
    <row r="45" spans="1:7">
      <c r="A45" s="168">
        <v>42</v>
      </c>
      <c r="B45" s="169" t="s">
        <v>71</v>
      </c>
      <c r="C45" s="177">
        <v>63.990693419770516</v>
      </c>
      <c r="D45" s="170">
        <v>60.128072561338833</v>
      </c>
      <c r="E45" s="177">
        <v>-3.8626208584316828</v>
      </c>
      <c r="F45" s="148"/>
    </row>
    <row r="46" spans="1:7">
      <c r="A46" s="168">
        <v>43</v>
      </c>
      <c r="B46" s="169" t="s">
        <v>46</v>
      </c>
      <c r="C46" s="177">
        <v>70.101614549752838</v>
      </c>
      <c r="D46" s="170">
        <v>75.553765036823421</v>
      </c>
      <c r="E46" s="177">
        <v>5.4521504870705826</v>
      </c>
      <c r="F46" s="66"/>
      <c r="G46" s="112"/>
    </row>
    <row r="47" spans="1:7">
      <c r="A47" s="171">
        <v>44</v>
      </c>
      <c r="B47" s="172" t="s">
        <v>52</v>
      </c>
      <c r="C47" s="177">
        <v>70.859598590188384</v>
      </c>
      <c r="D47" s="170">
        <v>62.098260439609831</v>
      </c>
      <c r="E47" s="177">
        <v>-8.7613381505785526</v>
      </c>
      <c r="F47" s="66"/>
      <c r="G47" s="112"/>
    </row>
    <row r="48" spans="1:7">
      <c r="A48" s="171">
        <v>45</v>
      </c>
      <c r="B48" s="172" t="s">
        <v>72</v>
      </c>
      <c r="C48" s="177">
        <v>63.841435881998798</v>
      </c>
      <c r="D48" s="170">
        <v>70.535249441092702</v>
      </c>
      <c r="E48" s="177">
        <v>6.6938135590939041</v>
      </c>
      <c r="F48" s="66"/>
      <c r="G48" s="112"/>
    </row>
    <row r="49" spans="1:7">
      <c r="A49" s="168">
        <v>46</v>
      </c>
      <c r="B49" s="169" t="s">
        <v>54</v>
      </c>
      <c r="C49" s="177">
        <v>58.36035971821282</v>
      </c>
      <c r="D49" s="177">
        <v>63.153704815958655</v>
      </c>
      <c r="E49" s="177">
        <v>4.7933450977458349</v>
      </c>
      <c r="F49" s="66"/>
      <c r="G49" s="112"/>
    </row>
    <row r="50" spans="1:7">
      <c r="A50" s="168">
        <v>47</v>
      </c>
      <c r="B50" s="169" t="s">
        <v>149</v>
      </c>
      <c r="C50" s="177">
        <v>80.299178344338813</v>
      </c>
      <c r="D50" s="177">
        <v>82.850275696309922</v>
      </c>
      <c r="E50" s="177">
        <v>2.5510973519711087</v>
      </c>
      <c r="F50" s="134"/>
      <c r="G50" s="112"/>
    </row>
    <row r="51" spans="1:7">
      <c r="A51" s="168">
        <v>48</v>
      </c>
      <c r="B51" s="169" t="s">
        <v>70</v>
      </c>
      <c r="C51" s="177">
        <v>63.306190741773563</v>
      </c>
      <c r="D51" s="177">
        <v>64.61593925495896</v>
      </c>
      <c r="E51" s="177">
        <v>1.3097485131853972</v>
      </c>
      <c r="F51" s="66"/>
      <c r="G51" s="112"/>
    </row>
    <row r="52" spans="1:7">
      <c r="A52" s="171">
        <v>49</v>
      </c>
      <c r="B52" s="172" t="s">
        <v>147</v>
      </c>
      <c r="C52" s="181">
        <v>76.005332711521604</v>
      </c>
      <c r="D52" s="181">
        <v>74.245039949336771</v>
      </c>
      <c r="E52" s="177">
        <v>-1.7602927621848323</v>
      </c>
      <c r="F52" s="69"/>
      <c r="G52" s="112"/>
    </row>
    <row r="53" spans="1:7">
      <c r="A53" s="171">
        <v>50</v>
      </c>
      <c r="B53" s="172" t="s">
        <v>140</v>
      </c>
      <c r="C53" s="181">
        <v>71.105444514004461</v>
      </c>
      <c r="D53" s="181">
        <v>70.33317714994871</v>
      </c>
      <c r="E53" s="177">
        <v>-0.77226736405575025</v>
      </c>
      <c r="F53" s="69"/>
      <c r="G53" s="112"/>
    </row>
    <row r="54" spans="1:7">
      <c r="A54" s="171">
        <v>51</v>
      </c>
      <c r="B54" s="172" t="s">
        <v>58</v>
      </c>
      <c r="C54" s="181">
        <v>59.960868615958219</v>
      </c>
      <c r="D54" s="181">
        <v>64.574770051651129</v>
      </c>
      <c r="E54" s="177">
        <v>4.6139014356929096</v>
      </c>
      <c r="F54" s="175"/>
      <c r="G54" s="112"/>
    </row>
    <row r="55" spans="1:7">
      <c r="A55" s="168">
        <v>52</v>
      </c>
      <c r="B55" s="169" t="s">
        <v>55</v>
      </c>
      <c r="C55" s="177">
        <v>63.483259463596376</v>
      </c>
      <c r="D55" s="177">
        <v>66.140594565252101</v>
      </c>
      <c r="E55" s="177">
        <v>2.6573351016557254</v>
      </c>
      <c r="F55" s="135"/>
      <c r="G55" s="112"/>
    </row>
    <row r="56" spans="1:7">
      <c r="A56" s="168">
        <v>53</v>
      </c>
      <c r="B56" s="169" t="s">
        <v>53</v>
      </c>
      <c r="C56" s="177">
        <v>63.898646724166895</v>
      </c>
      <c r="D56" s="177">
        <v>68.520187229355955</v>
      </c>
      <c r="E56" s="177">
        <v>4.6215405051890599</v>
      </c>
      <c r="F56" s="135"/>
      <c r="G56" s="112"/>
    </row>
    <row r="57" spans="1:7">
      <c r="A57" s="168">
        <v>54</v>
      </c>
      <c r="B57" s="169" t="s">
        <v>150</v>
      </c>
      <c r="C57" s="177">
        <v>61.880414649499805</v>
      </c>
      <c r="D57" s="177">
        <v>60.646716587819604</v>
      </c>
      <c r="E57" s="177">
        <v>-1.2336980616802009</v>
      </c>
      <c r="F57" s="135"/>
      <c r="G57" s="112"/>
    </row>
    <row r="58" spans="1:7">
      <c r="A58" s="168">
        <v>55</v>
      </c>
      <c r="B58" s="169" t="s">
        <v>138</v>
      </c>
      <c r="C58" s="177">
        <v>76.029912112969399</v>
      </c>
      <c r="D58" s="177">
        <v>80.85103000174891</v>
      </c>
      <c r="E58" s="177">
        <v>4.8211178887795114</v>
      </c>
      <c r="F58" s="135"/>
      <c r="G58" s="112"/>
    </row>
    <row r="59" spans="1:7">
      <c r="A59" s="168">
        <v>56</v>
      </c>
      <c r="B59" s="169" t="s">
        <v>73</v>
      </c>
      <c r="C59" s="177">
        <v>63.052370694647117</v>
      </c>
      <c r="D59" s="177">
        <v>61.517316971874102</v>
      </c>
      <c r="E59" s="177">
        <v>-1.5350537227730143</v>
      </c>
      <c r="F59" s="135"/>
      <c r="G59" s="112"/>
    </row>
    <row r="60" spans="1:7">
      <c r="A60" s="168">
        <v>57</v>
      </c>
      <c r="B60" s="169" t="s">
        <v>160</v>
      </c>
      <c r="C60" s="177" t="s">
        <v>134</v>
      </c>
      <c r="D60" s="177">
        <v>61.543809436815557</v>
      </c>
      <c r="E60" s="177" t="s">
        <v>135</v>
      </c>
      <c r="F60" s="135"/>
      <c r="G60" s="112"/>
    </row>
    <row r="61" spans="1:7">
      <c r="A61" s="168">
        <v>58</v>
      </c>
      <c r="B61" s="169" t="s">
        <v>157</v>
      </c>
      <c r="C61" s="177">
        <v>67.972249117112355</v>
      </c>
      <c r="D61" s="177">
        <v>69.910448105455572</v>
      </c>
      <c r="E61" s="177">
        <v>1.9381989883432169</v>
      </c>
      <c r="F61" s="135"/>
      <c r="G61" s="112"/>
    </row>
    <row r="62" spans="1:7">
      <c r="A62" s="168">
        <v>59</v>
      </c>
      <c r="B62" s="169" t="s">
        <v>161</v>
      </c>
      <c r="C62" s="177">
        <v>70.131563268825047</v>
      </c>
      <c r="D62" s="177">
        <v>71.874460263021547</v>
      </c>
      <c r="E62" s="177">
        <v>1.7428969941964993</v>
      </c>
      <c r="F62" s="135"/>
      <c r="G62" s="112"/>
    </row>
    <row r="63" spans="1:7">
      <c r="A63" s="168">
        <v>60</v>
      </c>
      <c r="B63" s="169" t="s">
        <v>156</v>
      </c>
      <c r="C63" s="177">
        <v>48.154961584244127</v>
      </c>
      <c r="D63" s="177">
        <v>56.227429849008594</v>
      </c>
      <c r="E63" s="177">
        <v>8.072468264764467</v>
      </c>
      <c r="F63" s="135"/>
      <c r="G63" s="112"/>
    </row>
    <row r="64" spans="1:7">
      <c r="A64" s="168">
        <v>61</v>
      </c>
      <c r="B64" s="169" t="s">
        <v>162</v>
      </c>
      <c r="C64" s="177" t="s">
        <v>134</v>
      </c>
      <c r="D64" s="177">
        <v>54.821433837624234</v>
      </c>
      <c r="E64" s="177" t="s">
        <v>135</v>
      </c>
      <c r="F64" s="135"/>
      <c r="G64" s="112"/>
    </row>
    <row r="65" spans="1:7" ht="27" customHeight="1">
      <c r="A65" s="165"/>
      <c r="B65" s="165" t="s">
        <v>18</v>
      </c>
      <c r="C65" s="190">
        <v>78.828550750266942</v>
      </c>
      <c r="D65" s="174">
        <v>80.475978640141363</v>
      </c>
      <c r="E65" s="186">
        <v>1.6474278898744217</v>
      </c>
      <c r="F65" s="134"/>
      <c r="G65" s="164"/>
    </row>
    <row r="66" spans="1:7" ht="12" customHeight="1">
      <c r="A66" s="178" t="s">
        <v>136</v>
      </c>
      <c r="B66" s="134"/>
      <c r="C66" s="189"/>
      <c r="D66" s="134"/>
      <c r="E66" s="187"/>
      <c r="F66" s="164"/>
      <c r="G66" s="164"/>
    </row>
    <row r="67" spans="1:7" s="3" customFormat="1" ht="12" customHeight="1">
      <c r="A67" s="134"/>
      <c r="B67" s="134"/>
      <c r="C67" s="189"/>
      <c r="D67" s="134"/>
      <c r="E67" s="187"/>
      <c r="F67" s="164"/>
      <c r="G67" s="164"/>
    </row>
    <row r="68" spans="1:7" ht="12" customHeight="1">
      <c r="A68" s="178"/>
      <c r="B68" s="134"/>
      <c r="C68" s="189"/>
      <c r="D68" s="134"/>
      <c r="E68" s="187"/>
      <c r="F68" s="164"/>
      <c r="G68" s="164"/>
    </row>
    <row r="69" spans="1:7" ht="12" customHeight="1">
      <c r="A69" s="178"/>
      <c r="B69" s="134"/>
      <c r="C69" s="189"/>
      <c r="D69" s="134"/>
      <c r="E69" s="187"/>
      <c r="F69" s="164"/>
      <c r="G69" s="164"/>
    </row>
    <row r="70" spans="1:7" ht="15">
      <c r="A70" s="178"/>
      <c r="B70" s="134"/>
      <c r="C70" s="187"/>
      <c r="D70" s="164"/>
      <c r="E70" s="188"/>
      <c r="F70" s="109"/>
      <c r="G70" s="164"/>
    </row>
    <row r="71" spans="1:7" ht="15">
      <c r="A71" s="178"/>
      <c r="B71" s="164"/>
      <c r="C71" s="189"/>
      <c r="D71" s="134"/>
      <c r="E71" s="188"/>
      <c r="F71" s="109"/>
      <c r="G71" s="112"/>
    </row>
    <row r="72" spans="1:7">
      <c r="A72" s="110"/>
      <c r="B72" s="109"/>
      <c r="C72" s="109"/>
      <c r="D72" s="97"/>
      <c r="E72" s="188"/>
      <c r="F72" s="109"/>
      <c r="G72" s="112"/>
    </row>
    <row r="73" spans="1:7">
      <c r="A73" s="110"/>
      <c r="B73" s="109"/>
      <c r="C73" s="109"/>
      <c r="D73" s="97"/>
      <c r="E73" s="188"/>
      <c r="F73" s="109"/>
    </row>
    <row r="74" spans="1:7">
      <c r="A74" s="5"/>
      <c r="D7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2"/>
  <sheetViews>
    <sheetView zoomScaleNormal="100" workbookViewId="0"/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99" t="s">
        <v>132</v>
      </c>
      <c r="B1" s="94"/>
      <c r="C1" s="108"/>
      <c r="D1" s="88"/>
      <c r="E1" s="106"/>
      <c r="F1" s="88"/>
    </row>
    <row r="2" spans="1:7">
      <c r="A2" s="88"/>
      <c r="B2" s="88"/>
      <c r="C2" s="106"/>
      <c r="D2" s="88"/>
      <c r="E2" s="106"/>
      <c r="F2" s="88"/>
    </row>
    <row r="3" spans="1:7" ht="18.75" customHeight="1">
      <c r="A3" s="162"/>
      <c r="B3" s="163" t="s">
        <v>16</v>
      </c>
      <c r="C3" s="180" t="s">
        <v>155</v>
      </c>
      <c r="D3" s="180" t="s">
        <v>159</v>
      </c>
      <c r="E3" s="161" t="s">
        <v>17</v>
      </c>
      <c r="F3" s="149"/>
    </row>
    <row r="4" spans="1:7" ht="12" customHeight="1">
      <c r="A4" s="168">
        <v>1</v>
      </c>
      <c r="B4" s="169" t="s">
        <v>19</v>
      </c>
      <c r="C4" s="194">
        <v>46866</v>
      </c>
      <c r="D4" s="194">
        <v>53921</v>
      </c>
      <c r="E4" s="177">
        <v>15.05355694960099</v>
      </c>
      <c r="F4" s="89"/>
      <c r="G4" s="110"/>
    </row>
    <row r="5" spans="1:7" ht="12" customHeight="1">
      <c r="A5" s="168">
        <v>2</v>
      </c>
      <c r="B5" s="169" t="s">
        <v>20</v>
      </c>
      <c r="C5" s="194">
        <v>27927</v>
      </c>
      <c r="D5" s="194">
        <v>32233</v>
      </c>
      <c r="E5" s="177">
        <v>15.418770365596018</v>
      </c>
      <c r="F5" s="89"/>
      <c r="G5" s="110"/>
    </row>
    <row r="6" spans="1:7" ht="12" customHeight="1">
      <c r="A6" s="168">
        <v>3</v>
      </c>
      <c r="B6" s="169" t="s">
        <v>21</v>
      </c>
      <c r="C6" s="194">
        <v>20882</v>
      </c>
      <c r="D6" s="194">
        <v>24355</v>
      </c>
      <c r="E6" s="177">
        <v>16.631548702231587</v>
      </c>
      <c r="F6" s="89"/>
      <c r="G6" s="110"/>
    </row>
    <row r="7" spans="1:7" ht="12" customHeight="1">
      <c r="A7" s="168">
        <v>4</v>
      </c>
      <c r="B7" s="169" t="s">
        <v>22</v>
      </c>
      <c r="C7" s="194">
        <v>16190</v>
      </c>
      <c r="D7" s="194">
        <v>16395</v>
      </c>
      <c r="E7" s="177">
        <v>1.266213712168005</v>
      </c>
      <c r="F7" s="89"/>
      <c r="G7" s="110"/>
    </row>
    <row r="8" spans="1:7" ht="12" customHeight="1">
      <c r="A8" s="168">
        <v>5</v>
      </c>
      <c r="B8" s="169" t="s">
        <v>23</v>
      </c>
      <c r="C8" s="194">
        <v>15239</v>
      </c>
      <c r="D8" s="194">
        <v>17150</v>
      </c>
      <c r="E8" s="177">
        <v>12.540192926045016</v>
      </c>
      <c r="F8" s="89"/>
      <c r="G8" s="110"/>
    </row>
    <row r="9" spans="1:7" ht="12" customHeight="1">
      <c r="A9" s="168">
        <v>6</v>
      </c>
      <c r="B9" s="169" t="s">
        <v>26</v>
      </c>
      <c r="C9" s="194">
        <v>14740</v>
      </c>
      <c r="D9" s="194">
        <v>13505</v>
      </c>
      <c r="E9" s="177">
        <v>-8.3785617367706919</v>
      </c>
      <c r="F9" s="89"/>
      <c r="G9" s="110"/>
    </row>
    <row r="10" spans="1:7" ht="12" customHeight="1">
      <c r="A10" s="168">
        <v>7</v>
      </c>
      <c r="B10" s="169" t="s">
        <v>24</v>
      </c>
      <c r="C10" s="194">
        <v>9045</v>
      </c>
      <c r="D10" s="194">
        <v>12817</v>
      </c>
      <c r="E10" s="177">
        <v>41.702598120508569</v>
      </c>
      <c r="F10" s="89"/>
      <c r="G10" s="110"/>
    </row>
    <row r="11" spans="1:7" ht="12" customHeight="1">
      <c r="A11" s="168">
        <v>8</v>
      </c>
      <c r="B11" s="169" t="s">
        <v>25</v>
      </c>
      <c r="C11" s="194">
        <v>10528</v>
      </c>
      <c r="D11" s="194">
        <v>12957</v>
      </c>
      <c r="E11" s="177">
        <v>23.071808510638299</v>
      </c>
      <c r="F11" s="89"/>
      <c r="G11" s="110"/>
    </row>
    <row r="12" spans="1:7" ht="12" customHeight="1">
      <c r="A12" s="168">
        <v>9</v>
      </c>
      <c r="B12" s="169" t="s">
        <v>27</v>
      </c>
      <c r="C12" s="194">
        <v>6807</v>
      </c>
      <c r="D12" s="194">
        <v>9737</v>
      </c>
      <c r="E12" s="177">
        <v>43.043925370941679</v>
      </c>
      <c r="F12" s="89"/>
      <c r="G12" s="110"/>
    </row>
    <row r="13" spans="1:7" ht="12" customHeight="1">
      <c r="A13" s="168">
        <v>10</v>
      </c>
      <c r="B13" s="169" t="s">
        <v>29</v>
      </c>
      <c r="C13" s="194">
        <v>8491</v>
      </c>
      <c r="D13" s="194">
        <v>9268</v>
      </c>
      <c r="E13" s="177">
        <v>9.1508656224237424</v>
      </c>
      <c r="F13" s="89"/>
      <c r="G13" s="110"/>
    </row>
    <row r="14" spans="1:7" ht="12" customHeight="1">
      <c r="A14" s="168">
        <v>11</v>
      </c>
      <c r="B14" s="169" t="s">
        <v>28</v>
      </c>
      <c r="C14" s="194">
        <v>8855</v>
      </c>
      <c r="D14" s="194">
        <v>9555</v>
      </c>
      <c r="E14" s="177">
        <v>7.9051383399209492</v>
      </c>
      <c r="F14" s="89"/>
      <c r="G14" s="110"/>
    </row>
    <row r="15" spans="1:7" ht="12" customHeight="1">
      <c r="A15" s="168">
        <v>12</v>
      </c>
      <c r="B15" s="169" t="s">
        <v>38</v>
      </c>
      <c r="C15" s="194">
        <v>4986</v>
      </c>
      <c r="D15" s="194">
        <v>6902</v>
      </c>
      <c r="E15" s="177">
        <v>38.427597272362618</v>
      </c>
      <c r="F15" s="89"/>
      <c r="G15" s="110"/>
    </row>
    <row r="16" spans="1:7" ht="12" customHeight="1">
      <c r="A16" s="168">
        <v>13</v>
      </c>
      <c r="B16" s="169" t="s">
        <v>31</v>
      </c>
      <c r="C16" s="194">
        <v>8663</v>
      </c>
      <c r="D16" s="194">
        <v>10128</v>
      </c>
      <c r="E16" s="177">
        <v>16.911000808034167</v>
      </c>
      <c r="F16" s="89"/>
      <c r="G16" s="110"/>
    </row>
    <row r="17" spans="1:7" ht="12" customHeight="1">
      <c r="A17" s="168">
        <v>14</v>
      </c>
      <c r="B17" s="169" t="s">
        <v>30</v>
      </c>
      <c r="C17" s="194">
        <v>5149</v>
      </c>
      <c r="D17" s="194">
        <v>5175</v>
      </c>
      <c r="E17" s="177">
        <v>0.50495241794523205</v>
      </c>
      <c r="F17" s="89"/>
      <c r="G17" s="110"/>
    </row>
    <row r="18" spans="1:7" ht="12" customHeight="1">
      <c r="A18" s="168">
        <v>15</v>
      </c>
      <c r="B18" s="169" t="s">
        <v>32</v>
      </c>
      <c r="C18" s="194">
        <v>7204</v>
      </c>
      <c r="D18" s="194">
        <v>7967</v>
      </c>
      <c r="E18" s="177">
        <v>10.591338145474737</v>
      </c>
      <c r="F18" s="89"/>
      <c r="G18" s="110"/>
    </row>
    <row r="19" spans="1:7" ht="12" customHeight="1">
      <c r="A19" s="168">
        <v>16</v>
      </c>
      <c r="B19" s="169" t="s">
        <v>37</v>
      </c>
      <c r="C19" s="194">
        <v>5689</v>
      </c>
      <c r="D19" s="194">
        <v>8380</v>
      </c>
      <c r="E19" s="177">
        <v>47.301810511513445</v>
      </c>
      <c r="F19" s="89"/>
      <c r="G19" s="110"/>
    </row>
    <row r="20" spans="1:7" ht="12" customHeight="1">
      <c r="A20" s="168">
        <v>17</v>
      </c>
      <c r="B20" s="169" t="s">
        <v>34</v>
      </c>
      <c r="C20" s="194">
        <v>7549</v>
      </c>
      <c r="D20" s="194">
        <v>8803</v>
      </c>
      <c r="E20" s="177">
        <v>16.611471718108358</v>
      </c>
      <c r="F20" s="89"/>
      <c r="G20" s="110"/>
    </row>
    <row r="21" spans="1:7" ht="12" customHeight="1">
      <c r="A21" s="168">
        <v>18</v>
      </c>
      <c r="B21" s="169" t="s">
        <v>41</v>
      </c>
      <c r="C21" s="194">
        <v>5000</v>
      </c>
      <c r="D21" s="194">
        <v>4755</v>
      </c>
      <c r="E21" s="177">
        <v>-4.9000000000000004</v>
      </c>
      <c r="F21" s="89"/>
      <c r="G21" s="110"/>
    </row>
    <row r="22" spans="1:7" ht="12" customHeight="1">
      <c r="A22" s="168">
        <v>19</v>
      </c>
      <c r="B22" s="169" t="s">
        <v>68</v>
      </c>
      <c r="C22" s="194">
        <v>5310</v>
      </c>
      <c r="D22" s="194">
        <v>5385</v>
      </c>
      <c r="E22" s="177">
        <v>1.4124293785310735</v>
      </c>
      <c r="F22" s="89"/>
      <c r="G22" s="110"/>
    </row>
    <row r="23" spans="1:7" ht="12" customHeight="1">
      <c r="A23" s="168">
        <v>20</v>
      </c>
      <c r="B23" s="169" t="s">
        <v>69</v>
      </c>
      <c r="C23" s="194">
        <v>5226</v>
      </c>
      <c r="D23" s="194">
        <v>4797</v>
      </c>
      <c r="E23" s="177">
        <v>-8.2089552238805972</v>
      </c>
      <c r="F23" s="89"/>
      <c r="G23" s="110"/>
    </row>
    <row r="24" spans="1:7" ht="12" customHeight="1">
      <c r="A24" s="168">
        <v>21</v>
      </c>
      <c r="B24" s="169" t="s">
        <v>43</v>
      </c>
      <c r="C24" s="194">
        <v>5180</v>
      </c>
      <c r="D24" s="194">
        <v>5683</v>
      </c>
      <c r="E24" s="177">
        <v>9.7104247104247108</v>
      </c>
      <c r="F24" s="89"/>
      <c r="G24" s="110"/>
    </row>
    <row r="25" spans="1:7" ht="12" customHeight="1">
      <c r="A25" s="168">
        <v>22</v>
      </c>
      <c r="B25" s="169" t="s">
        <v>35</v>
      </c>
      <c r="C25" s="194">
        <v>6500</v>
      </c>
      <c r="D25" s="194">
        <v>7384</v>
      </c>
      <c r="E25" s="177">
        <v>13.600000000000001</v>
      </c>
      <c r="F25" s="89"/>
      <c r="G25" s="110"/>
    </row>
    <row r="26" spans="1:7" ht="12" customHeight="1">
      <c r="A26" s="168">
        <v>23</v>
      </c>
      <c r="B26" s="169" t="s">
        <v>40</v>
      </c>
      <c r="C26" s="194">
        <v>3654</v>
      </c>
      <c r="D26" s="194">
        <v>4446</v>
      </c>
      <c r="E26" s="177">
        <v>21.674876847290641</v>
      </c>
      <c r="F26" s="89"/>
      <c r="G26" s="110"/>
    </row>
    <row r="27" spans="1:7" ht="12" customHeight="1">
      <c r="A27" s="168">
        <v>24</v>
      </c>
      <c r="B27" s="169" t="s">
        <v>36</v>
      </c>
      <c r="C27" s="194">
        <v>5987</v>
      </c>
      <c r="D27" s="194">
        <v>6982</v>
      </c>
      <c r="E27" s="177">
        <v>16.619341907466175</v>
      </c>
      <c r="F27" s="89"/>
      <c r="G27" s="110"/>
    </row>
    <row r="28" spans="1:7" ht="12" customHeight="1">
      <c r="A28" s="168">
        <v>25</v>
      </c>
      <c r="B28" s="169" t="s">
        <v>33</v>
      </c>
      <c r="C28" s="194">
        <v>13920</v>
      </c>
      <c r="D28" s="194">
        <v>14954</v>
      </c>
      <c r="E28" s="177">
        <v>7.4281609195402307</v>
      </c>
      <c r="F28" s="89"/>
      <c r="G28" s="110"/>
    </row>
    <row r="29" spans="1:7" ht="12" customHeight="1">
      <c r="A29" s="168">
        <v>26</v>
      </c>
      <c r="B29" s="169" t="s">
        <v>59</v>
      </c>
      <c r="C29" s="194">
        <v>4591</v>
      </c>
      <c r="D29" s="194">
        <v>4706</v>
      </c>
      <c r="E29" s="177">
        <v>2.5049008930516226</v>
      </c>
      <c r="F29" s="89"/>
      <c r="G29" s="110"/>
    </row>
    <row r="30" spans="1:7" ht="12" customHeight="1">
      <c r="A30" s="168">
        <v>27</v>
      </c>
      <c r="B30" s="169" t="s">
        <v>47</v>
      </c>
      <c r="C30" s="194">
        <v>5209</v>
      </c>
      <c r="D30" s="194">
        <v>4852</v>
      </c>
      <c r="E30" s="177">
        <v>-6.8535227490881176</v>
      </c>
      <c r="F30" s="89"/>
      <c r="G30" s="110"/>
    </row>
    <row r="31" spans="1:7" ht="12" customHeight="1">
      <c r="A31" s="168">
        <v>28</v>
      </c>
      <c r="B31" s="169" t="s">
        <v>39</v>
      </c>
      <c r="C31" s="194">
        <v>6104</v>
      </c>
      <c r="D31" s="194">
        <v>7773</v>
      </c>
      <c r="E31" s="177">
        <v>27.342726081258188</v>
      </c>
      <c r="F31" s="89"/>
      <c r="G31" s="110"/>
    </row>
    <row r="32" spans="1:7" ht="12" customHeight="1">
      <c r="A32" s="168">
        <v>29</v>
      </c>
      <c r="B32" s="169" t="s">
        <v>42</v>
      </c>
      <c r="C32" s="194">
        <v>5512</v>
      </c>
      <c r="D32" s="194">
        <v>6134</v>
      </c>
      <c r="E32" s="177">
        <v>11.284470246734397</v>
      </c>
      <c r="F32" s="89"/>
      <c r="G32" s="110"/>
    </row>
    <row r="33" spans="1:7" ht="12" customHeight="1">
      <c r="A33" s="168">
        <v>30</v>
      </c>
      <c r="B33" s="169" t="s">
        <v>66</v>
      </c>
      <c r="C33" s="194">
        <v>4148</v>
      </c>
      <c r="D33" s="194">
        <v>4372</v>
      </c>
      <c r="E33" s="177">
        <v>5.4001928640308581</v>
      </c>
      <c r="F33" s="89"/>
      <c r="G33" s="110"/>
    </row>
    <row r="34" spans="1:7" ht="12" customHeight="1">
      <c r="A34" s="168">
        <v>31</v>
      </c>
      <c r="B34" s="169" t="s">
        <v>137</v>
      </c>
      <c r="C34" s="194">
        <v>3024</v>
      </c>
      <c r="D34" s="194">
        <v>3414</v>
      </c>
      <c r="E34" s="181">
        <v>12.896825396825399</v>
      </c>
      <c r="F34" s="89"/>
      <c r="G34" s="110"/>
    </row>
    <row r="35" spans="1:7" ht="12" customHeight="1">
      <c r="A35" s="168">
        <v>32</v>
      </c>
      <c r="B35" s="169" t="s">
        <v>60</v>
      </c>
      <c r="C35" s="194">
        <v>3912</v>
      </c>
      <c r="D35" s="194">
        <v>3970</v>
      </c>
      <c r="E35" s="181">
        <v>1.4826175869120655</v>
      </c>
      <c r="F35" s="89"/>
      <c r="G35" s="110"/>
    </row>
    <row r="36" spans="1:7" ht="12" customHeight="1">
      <c r="A36" s="168">
        <v>33</v>
      </c>
      <c r="B36" s="169" t="s">
        <v>45</v>
      </c>
      <c r="C36" s="194">
        <v>3286</v>
      </c>
      <c r="D36" s="194">
        <v>3121</v>
      </c>
      <c r="E36" s="181">
        <v>-5.0213024954351795</v>
      </c>
      <c r="F36" s="89"/>
      <c r="G36" s="110"/>
    </row>
    <row r="37" spans="1:7" ht="12" customHeight="1">
      <c r="A37" s="168">
        <v>34</v>
      </c>
      <c r="B37" s="169" t="s">
        <v>48</v>
      </c>
      <c r="C37" s="194">
        <v>3290</v>
      </c>
      <c r="D37" s="194">
        <v>3770</v>
      </c>
      <c r="E37" s="181">
        <v>14.589665653495439</v>
      </c>
      <c r="F37" s="89"/>
      <c r="G37" s="110"/>
    </row>
    <row r="38" spans="1:7" ht="12" customHeight="1">
      <c r="A38" s="168">
        <v>35</v>
      </c>
      <c r="B38" s="169" t="s">
        <v>51</v>
      </c>
      <c r="C38" s="194">
        <v>2103</v>
      </c>
      <c r="D38" s="194">
        <v>2555</v>
      </c>
      <c r="E38" s="181">
        <v>21.493105087969568</v>
      </c>
      <c r="F38" s="89"/>
      <c r="G38" s="110"/>
    </row>
    <row r="39" spans="1:7" ht="12" customHeight="1">
      <c r="A39" s="168">
        <v>36</v>
      </c>
      <c r="B39" s="169" t="s">
        <v>44</v>
      </c>
      <c r="C39" s="194">
        <v>2810</v>
      </c>
      <c r="D39" s="194">
        <v>2660</v>
      </c>
      <c r="E39" s="181">
        <v>-5.3380782918149468</v>
      </c>
      <c r="F39" s="89"/>
      <c r="G39" s="110"/>
    </row>
    <row r="40" spans="1:7" ht="12" customHeight="1">
      <c r="A40" s="168">
        <v>37</v>
      </c>
      <c r="B40" s="169" t="s">
        <v>127</v>
      </c>
      <c r="C40" s="194">
        <v>2255</v>
      </c>
      <c r="D40" s="194">
        <v>2276</v>
      </c>
      <c r="E40" s="181">
        <v>0.93126385809312651</v>
      </c>
      <c r="F40" s="89"/>
      <c r="G40" s="110"/>
    </row>
    <row r="41" spans="1:7" ht="12" customHeight="1">
      <c r="A41" s="168">
        <v>38</v>
      </c>
      <c r="B41" s="169" t="s">
        <v>139</v>
      </c>
      <c r="C41" s="194">
        <v>2088</v>
      </c>
      <c r="D41" s="194">
        <v>2149</v>
      </c>
      <c r="E41" s="181">
        <v>2.921455938697318</v>
      </c>
      <c r="F41" s="89"/>
      <c r="G41" s="110"/>
    </row>
    <row r="42" spans="1:7" ht="12" customHeight="1">
      <c r="A42" s="168">
        <v>39</v>
      </c>
      <c r="B42" s="169" t="s">
        <v>49</v>
      </c>
      <c r="C42" s="194">
        <v>2311</v>
      </c>
      <c r="D42" s="194">
        <v>2293</v>
      </c>
      <c r="E42" s="181">
        <v>-0.77888360017308533</v>
      </c>
      <c r="F42" s="89"/>
      <c r="G42" s="110"/>
    </row>
    <row r="43" spans="1:7" ht="12" customHeight="1">
      <c r="A43" s="168">
        <v>40</v>
      </c>
      <c r="B43" s="169" t="s">
        <v>50</v>
      </c>
      <c r="C43" s="194">
        <v>1506</v>
      </c>
      <c r="D43" s="194">
        <v>1613</v>
      </c>
      <c r="E43" s="181">
        <v>7.1049136786188587</v>
      </c>
      <c r="F43" s="89"/>
      <c r="G43" s="110"/>
    </row>
    <row r="44" spans="1:7" ht="12" customHeight="1">
      <c r="A44" s="168">
        <v>41</v>
      </c>
      <c r="B44" s="169" t="s">
        <v>148</v>
      </c>
      <c r="C44" s="194">
        <v>1915</v>
      </c>
      <c r="D44" s="194">
        <v>1961</v>
      </c>
      <c r="E44" s="181">
        <v>2.402088772845953</v>
      </c>
      <c r="F44" s="89"/>
      <c r="G44" s="110"/>
    </row>
    <row r="45" spans="1:7" ht="12" customHeight="1">
      <c r="A45" s="168">
        <v>42</v>
      </c>
      <c r="B45" s="169" t="s">
        <v>71</v>
      </c>
      <c r="C45" s="194">
        <v>3710</v>
      </c>
      <c r="D45" s="194">
        <v>4298</v>
      </c>
      <c r="E45" s="181">
        <v>15.849056603773585</v>
      </c>
      <c r="F45" s="89"/>
      <c r="G45" s="110"/>
    </row>
    <row r="46" spans="1:7" ht="12" customHeight="1">
      <c r="A46" s="168">
        <v>43</v>
      </c>
      <c r="B46" s="169" t="s">
        <v>46</v>
      </c>
      <c r="C46" s="194">
        <v>5333</v>
      </c>
      <c r="D46" s="194">
        <v>5129</v>
      </c>
      <c r="E46" s="181">
        <v>-3.8252390774423404</v>
      </c>
      <c r="F46" s="89"/>
      <c r="G46" s="110"/>
    </row>
    <row r="47" spans="1:7" ht="12" customHeight="1">
      <c r="A47" s="168">
        <v>44</v>
      </c>
      <c r="B47" s="169" t="s">
        <v>52</v>
      </c>
      <c r="C47" s="194">
        <v>1927</v>
      </c>
      <c r="D47" s="194">
        <v>2849</v>
      </c>
      <c r="E47" s="181">
        <v>47.846393357550596</v>
      </c>
      <c r="F47" s="89"/>
      <c r="G47" s="110"/>
    </row>
    <row r="48" spans="1:7" ht="12" customHeight="1">
      <c r="A48" s="171">
        <v>45</v>
      </c>
      <c r="B48" s="172" t="s">
        <v>72</v>
      </c>
      <c r="C48" s="194">
        <v>3913</v>
      </c>
      <c r="D48" s="194">
        <v>3927</v>
      </c>
      <c r="E48" s="181">
        <v>0.35778175313059035</v>
      </c>
      <c r="F48" s="89"/>
      <c r="G48" s="110"/>
    </row>
    <row r="49" spans="1:7" ht="12" customHeight="1">
      <c r="A49" s="171">
        <v>46</v>
      </c>
      <c r="B49" s="172" t="s">
        <v>54</v>
      </c>
      <c r="C49" s="194">
        <v>5161</v>
      </c>
      <c r="D49" s="194">
        <v>5325</v>
      </c>
      <c r="E49" s="181">
        <v>3.1776787444293744</v>
      </c>
      <c r="F49" s="89"/>
      <c r="G49" s="150"/>
    </row>
    <row r="50" spans="1:7" ht="12" customHeight="1">
      <c r="A50" s="168">
        <v>47</v>
      </c>
      <c r="B50" s="169" t="s">
        <v>149</v>
      </c>
      <c r="C50" s="194">
        <v>1123</v>
      </c>
      <c r="D50" s="194">
        <v>1193</v>
      </c>
      <c r="E50" s="181">
        <v>6.2333036509349951</v>
      </c>
      <c r="F50" s="89"/>
      <c r="G50" s="105"/>
    </row>
    <row r="51" spans="1:7" ht="12" customHeight="1">
      <c r="A51" s="171">
        <v>48</v>
      </c>
      <c r="B51" s="172" t="s">
        <v>70</v>
      </c>
      <c r="C51" s="194">
        <v>6683</v>
      </c>
      <c r="D51" s="194">
        <v>6555</v>
      </c>
      <c r="E51" s="181">
        <v>-1.9153074966332486</v>
      </c>
      <c r="F51" s="114"/>
      <c r="G51" s="167"/>
    </row>
    <row r="52" spans="1:7" ht="12" customHeight="1">
      <c r="A52" s="171">
        <v>49</v>
      </c>
      <c r="B52" s="172" t="s">
        <v>147</v>
      </c>
      <c r="C52" s="194">
        <v>1132</v>
      </c>
      <c r="D52" s="194">
        <v>1342</v>
      </c>
      <c r="E52" s="177">
        <v>18.551236749116608</v>
      </c>
      <c r="F52" s="114"/>
      <c r="G52" s="167"/>
    </row>
    <row r="53" spans="1:7" ht="12" customHeight="1">
      <c r="A53" s="171">
        <v>50</v>
      </c>
      <c r="B53" s="172" t="s">
        <v>140</v>
      </c>
      <c r="C53" s="194">
        <v>4616</v>
      </c>
      <c r="D53" s="194">
        <v>5072</v>
      </c>
      <c r="E53" s="177">
        <v>9.8786828422876951</v>
      </c>
      <c r="F53" s="114"/>
      <c r="G53" s="167"/>
    </row>
    <row r="54" spans="1:7" ht="12" customHeight="1">
      <c r="A54" s="171">
        <v>51</v>
      </c>
      <c r="B54" s="172" t="s">
        <v>58</v>
      </c>
      <c r="C54" s="194">
        <v>4656</v>
      </c>
      <c r="D54" s="194">
        <v>4563</v>
      </c>
      <c r="E54" s="177">
        <v>-1.9974226804123709</v>
      </c>
      <c r="F54" s="175"/>
      <c r="G54" s="173"/>
    </row>
    <row r="55" spans="1:7" ht="12" customHeight="1">
      <c r="A55" s="171">
        <v>52</v>
      </c>
      <c r="B55" s="172" t="s">
        <v>55</v>
      </c>
      <c r="C55" s="194">
        <v>4591</v>
      </c>
      <c r="D55" s="194">
        <v>4790</v>
      </c>
      <c r="E55" s="177">
        <v>4.334567632324112</v>
      </c>
      <c r="F55" s="175"/>
      <c r="G55" s="179"/>
    </row>
    <row r="56" spans="1:7" ht="12" customHeight="1">
      <c r="A56" s="171">
        <v>53</v>
      </c>
      <c r="B56" s="172" t="s">
        <v>53</v>
      </c>
      <c r="C56" s="194">
        <v>1582</v>
      </c>
      <c r="D56" s="194">
        <v>1401</v>
      </c>
      <c r="E56" s="177">
        <v>-11.441213653603034</v>
      </c>
      <c r="F56" s="175"/>
      <c r="G56" s="179"/>
    </row>
    <row r="57" spans="1:7" ht="12" customHeight="1">
      <c r="A57" s="171">
        <v>54</v>
      </c>
      <c r="B57" s="172" t="s">
        <v>150</v>
      </c>
      <c r="C57" s="194">
        <v>4297</v>
      </c>
      <c r="D57" s="194">
        <v>4672</v>
      </c>
      <c r="E57" s="177">
        <v>8.7270188503607162</v>
      </c>
      <c r="F57" s="175"/>
      <c r="G57" s="179"/>
    </row>
    <row r="58" spans="1:7" ht="12" customHeight="1">
      <c r="A58" s="171">
        <v>55</v>
      </c>
      <c r="B58" s="172" t="s">
        <v>138</v>
      </c>
      <c r="C58" s="194">
        <v>1280</v>
      </c>
      <c r="D58" s="194">
        <v>1087</v>
      </c>
      <c r="E58" s="177">
        <v>-15.078125</v>
      </c>
      <c r="F58" s="175"/>
      <c r="G58" s="179"/>
    </row>
    <row r="59" spans="1:7" ht="12" customHeight="1">
      <c r="A59" s="171">
        <v>56</v>
      </c>
      <c r="B59" s="172" t="s">
        <v>73</v>
      </c>
      <c r="C59" s="194">
        <v>2029</v>
      </c>
      <c r="D59" s="194">
        <v>2046</v>
      </c>
      <c r="E59" s="177">
        <v>0.83785115820601275</v>
      </c>
      <c r="F59" s="175"/>
      <c r="G59" s="179"/>
    </row>
    <row r="60" spans="1:7" ht="12" customHeight="1">
      <c r="A60" s="171">
        <v>57</v>
      </c>
      <c r="B60" s="172" t="s">
        <v>160</v>
      </c>
      <c r="C60" s="194" t="s">
        <v>134</v>
      </c>
      <c r="D60" s="194">
        <v>3208</v>
      </c>
      <c r="E60" s="177" t="s">
        <v>135</v>
      </c>
      <c r="F60" s="175"/>
      <c r="G60" s="179"/>
    </row>
    <row r="61" spans="1:7" ht="12" customHeight="1">
      <c r="A61" s="171">
        <v>58</v>
      </c>
      <c r="B61" s="172" t="s">
        <v>157</v>
      </c>
      <c r="C61" s="194">
        <v>3021</v>
      </c>
      <c r="D61" s="194">
        <v>3829</v>
      </c>
      <c r="E61" s="177">
        <v>26.746110559417414</v>
      </c>
      <c r="F61" s="175"/>
      <c r="G61" s="179"/>
    </row>
    <row r="62" spans="1:7" ht="12" customHeight="1">
      <c r="A62" s="171">
        <v>59</v>
      </c>
      <c r="B62" s="172" t="s">
        <v>161</v>
      </c>
      <c r="C62" s="194">
        <v>1651</v>
      </c>
      <c r="D62" s="194">
        <v>1935</v>
      </c>
      <c r="E62" s="177">
        <v>17.201695941853423</v>
      </c>
      <c r="F62" s="175"/>
      <c r="G62" s="179"/>
    </row>
    <row r="63" spans="1:7" ht="12" customHeight="1">
      <c r="A63" s="171">
        <v>60</v>
      </c>
      <c r="B63" s="172" t="s">
        <v>156</v>
      </c>
      <c r="C63" s="227">
        <v>2692</v>
      </c>
      <c r="D63" s="227">
        <v>2578</v>
      </c>
      <c r="E63" s="177">
        <v>-4.2347696879643388</v>
      </c>
      <c r="F63" s="175"/>
      <c r="G63" s="179"/>
    </row>
    <row r="64" spans="1:7" ht="12" customHeight="1">
      <c r="A64" s="171">
        <v>61</v>
      </c>
      <c r="B64" s="172" t="s">
        <v>162</v>
      </c>
      <c r="C64" s="195" t="s">
        <v>134</v>
      </c>
      <c r="D64" s="195">
        <v>1600</v>
      </c>
      <c r="E64" s="177" t="s">
        <v>135</v>
      </c>
      <c r="F64" s="175"/>
      <c r="G64" s="179"/>
    </row>
    <row r="65" spans="1:7" s="3" customFormat="1" ht="24.75" customHeight="1">
      <c r="A65" s="165"/>
      <c r="B65" s="165" t="s">
        <v>18</v>
      </c>
      <c r="C65" s="196">
        <v>558169</v>
      </c>
      <c r="D65" s="196">
        <v>612234</v>
      </c>
      <c r="E65" s="186">
        <v>9.6861344861502516</v>
      </c>
      <c r="F65" s="176"/>
      <c r="G65" s="176"/>
    </row>
    <row r="66" spans="1:7" ht="12" customHeight="1">
      <c r="A66" s="134" t="s">
        <v>131</v>
      </c>
      <c r="B66" s="134"/>
      <c r="C66" s="189"/>
      <c r="D66" s="134"/>
      <c r="E66" s="187"/>
      <c r="F66" s="164"/>
      <c r="G66" s="164"/>
    </row>
    <row r="67" spans="1:7" ht="12" customHeight="1">
      <c r="A67" s="178" t="s">
        <v>136</v>
      </c>
      <c r="B67" s="134"/>
      <c r="C67" s="189"/>
      <c r="D67" s="134"/>
      <c r="E67" s="187"/>
      <c r="F67" s="164"/>
      <c r="G67" s="164"/>
    </row>
    <row r="68" spans="1:7" ht="12" customHeight="1">
      <c r="A68" s="178"/>
      <c r="B68" s="134"/>
      <c r="C68" s="187"/>
      <c r="D68" s="164"/>
      <c r="E68" s="187"/>
      <c r="F68" s="164"/>
      <c r="G68" s="164"/>
    </row>
    <row r="69" spans="1:7" ht="12" customHeight="1">
      <c r="A69" s="178"/>
      <c r="B69" s="164"/>
      <c r="C69" s="187"/>
      <c r="D69" s="164"/>
      <c r="E69" s="187"/>
      <c r="F69" s="164"/>
      <c r="G69" s="164"/>
    </row>
    <row r="70" spans="1:7" ht="15">
      <c r="A70" s="178"/>
      <c r="B70" s="134"/>
      <c r="C70" s="187"/>
      <c r="D70" s="164"/>
      <c r="E70" s="187"/>
      <c r="F70" s="164"/>
      <c r="G70" s="105"/>
    </row>
    <row r="71" spans="1:7" ht="15">
      <c r="A71" s="178"/>
      <c r="B71" s="164"/>
      <c r="C71" s="189"/>
      <c r="D71" s="134"/>
      <c r="E71" s="187"/>
      <c r="F71" s="164"/>
      <c r="G71" s="105"/>
    </row>
    <row r="72" spans="1:7">
      <c r="A72" s="110"/>
      <c r="B72" s="109"/>
      <c r="C72" s="109"/>
      <c r="D72" s="97"/>
      <c r="E72" s="188"/>
      <c r="F72" s="109"/>
      <c r="G72" s="105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2024-06-03T02:06:32Z</dcterms:modified>
</cp:coreProperties>
</file>