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3\06. Jun\Web site\"/>
    </mc:Choice>
  </mc:AlternateContent>
  <xr:revisionPtr revIDLastSave="0" documentId="13_ncr:1_{E2E19047-E408-47D8-952C-BD93F1E13BC8}" xr6:coauthVersionLast="36" xr6:coauthVersionMax="36" xr10:uidLastSave="{00000000-0000-0000-0000-000000000000}"/>
  <bookViews>
    <workbookView xWindow="-15" yWindow="-15" windowWidth="19425" windowHeight="1218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Summary!$A$2:$I$77</definedName>
  </definedNames>
  <calcPr calcId="191029"/>
</workbook>
</file>

<file path=xl/calcChain.xml><?xml version="1.0" encoding="utf-8"?>
<calcChain xmlns="http://schemas.openxmlformats.org/spreadsheetml/2006/main">
  <c r="A67" i="27" l="1"/>
  <c r="B67" i="27"/>
  <c r="C67" i="27"/>
  <c r="D67" i="27"/>
  <c r="E67" i="27"/>
  <c r="F67" i="27"/>
  <c r="G67" i="27"/>
  <c r="H67" i="27"/>
  <c r="A68" i="27"/>
  <c r="B68" i="27"/>
  <c r="C68" i="27"/>
  <c r="D68" i="27"/>
  <c r="E68" i="27"/>
  <c r="F68" i="27"/>
  <c r="G68" i="27"/>
  <c r="H68" i="27"/>
  <c r="A69" i="27"/>
  <c r="B69" i="27"/>
  <c r="C69" i="27"/>
  <c r="D69" i="27"/>
  <c r="E69" i="27"/>
  <c r="F69" i="27"/>
  <c r="G69" i="27"/>
  <c r="H69" i="27"/>
  <c r="A66" i="27" l="1"/>
  <c r="B66" i="27"/>
  <c r="C66" i="27"/>
  <c r="D66" i="27"/>
  <c r="E66" i="27"/>
  <c r="F66" i="27"/>
  <c r="G66" i="27"/>
  <c r="H66" i="27"/>
  <c r="C74" i="27" l="1"/>
  <c r="D74" i="27" l="1"/>
  <c r="A55" i="27"/>
  <c r="B55" i="27"/>
  <c r="C55" i="27"/>
  <c r="D55" i="27"/>
  <c r="E55" i="27"/>
  <c r="F55" i="27"/>
  <c r="G55" i="27"/>
  <c r="H55" i="27"/>
  <c r="A56" i="27"/>
  <c r="B56" i="27"/>
  <c r="C56" i="27"/>
  <c r="D56" i="27"/>
  <c r="E56" i="27"/>
  <c r="F56" i="27"/>
  <c r="G56" i="27"/>
  <c r="H56" i="27"/>
  <c r="A57" i="27"/>
  <c r="B57" i="27"/>
  <c r="C57" i="27"/>
  <c r="D57" i="27"/>
  <c r="E57" i="27"/>
  <c r="F57" i="27"/>
  <c r="G57" i="27"/>
  <c r="H57" i="27"/>
  <c r="A58" i="27"/>
  <c r="B58" i="27"/>
  <c r="C58" i="27"/>
  <c r="D58" i="27"/>
  <c r="E58" i="27"/>
  <c r="F58" i="27"/>
  <c r="G58" i="27"/>
  <c r="H58" i="27"/>
  <c r="A59" i="27"/>
  <c r="B59" i="27"/>
  <c r="C59" i="27"/>
  <c r="D59" i="27"/>
  <c r="E59" i="27"/>
  <c r="F59" i="27"/>
  <c r="G59" i="27"/>
  <c r="H59" i="27"/>
  <c r="A60" i="27"/>
  <c r="B60" i="27"/>
  <c r="C60" i="27"/>
  <c r="D60" i="27"/>
  <c r="E60" i="27"/>
  <c r="F60" i="27"/>
  <c r="G60" i="27"/>
  <c r="H60" i="27"/>
  <c r="A61" i="27"/>
  <c r="B61" i="27"/>
  <c r="C61" i="27"/>
  <c r="D61" i="27"/>
  <c r="E61" i="27"/>
  <c r="F61" i="27"/>
  <c r="G61" i="27"/>
  <c r="H61" i="27"/>
  <c r="A62" i="27"/>
  <c r="B62" i="27"/>
  <c r="C62" i="27"/>
  <c r="D62" i="27"/>
  <c r="E62" i="27"/>
  <c r="F62" i="27"/>
  <c r="G62" i="27"/>
  <c r="H62" i="27"/>
  <c r="A63" i="27"/>
  <c r="B63" i="27"/>
  <c r="C63" i="27"/>
  <c r="D63" i="27"/>
  <c r="E63" i="27"/>
  <c r="F63" i="27"/>
  <c r="G63" i="27"/>
  <c r="H63" i="27"/>
  <c r="A64" i="27"/>
  <c r="B64" i="27"/>
  <c r="C64" i="27"/>
  <c r="D64" i="27"/>
  <c r="E64" i="27"/>
  <c r="F64" i="27"/>
  <c r="G64" i="27"/>
  <c r="H64" i="27"/>
  <c r="A65" i="27"/>
  <c r="B65" i="27"/>
  <c r="C65" i="27"/>
  <c r="D65" i="27"/>
  <c r="E65" i="27"/>
  <c r="F65" i="27"/>
  <c r="G65" i="27"/>
  <c r="H65" i="27"/>
  <c r="A9" i="27"/>
  <c r="B9" i="27"/>
  <c r="C9" i="27"/>
  <c r="D9" i="27"/>
  <c r="E9" i="27"/>
  <c r="F9" i="27"/>
  <c r="G9" i="27"/>
  <c r="H9" i="27"/>
  <c r="A10" i="27"/>
  <c r="B10" i="27"/>
  <c r="C10" i="27"/>
  <c r="D10" i="27"/>
  <c r="E10" i="27"/>
  <c r="F10" i="27"/>
  <c r="G10" i="27"/>
  <c r="H10" i="27"/>
  <c r="A11" i="27"/>
  <c r="B11" i="27"/>
  <c r="C11" i="27"/>
  <c r="D11" i="27"/>
  <c r="E11" i="27"/>
  <c r="F11" i="27"/>
  <c r="G11" i="27"/>
  <c r="H11" i="27"/>
  <c r="A12" i="27"/>
  <c r="B12" i="27"/>
  <c r="C12" i="27"/>
  <c r="D12" i="27"/>
  <c r="E12" i="27"/>
  <c r="F12" i="27"/>
  <c r="G12" i="27"/>
  <c r="H12" i="27"/>
  <c r="A13" i="27"/>
  <c r="B13" i="27"/>
  <c r="C13" i="27"/>
  <c r="D13" i="27"/>
  <c r="E13" i="27"/>
  <c r="F13" i="27"/>
  <c r="G13" i="27"/>
  <c r="H13" i="27"/>
  <c r="A14" i="27"/>
  <c r="B14" i="27"/>
  <c r="C14" i="27"/>
  <c r="D14" i="27"/>
  <c r="E14" i="27"/>
  <c r="F14" i="27"/>
  <c r="G14" i="27"/>
  <c r="H14" i="27"/>
  <c r="A15" i="27"/>
  <c r="B15" i="27"/>
  <c r="C15" i="27"/>
  <c r="D15" i="27"/>
  <c r="E15" i="27"/>
  <c r="F15" i="27"/>
  <c r="G15" i="27"/>
  <c r="H15" i="27"/>
  <c r="A16" i="27"/>
  <c r="B16" i="27"/>
  <c r="C16" i="27"/>
  <c r="D16" i="27"/>
  <c r="E16" i="27"/>
  <c r="F16" i="27"/>
  <c r="G16" i="27"/>
  <c r="H16" i="27"/>
  <c r="A17" i="27"/>
  <c r="B17" i="27"/>
  <c r="C17" i="27"/>
  <c r="D17" i="27"/>
  <c r="E17" i="27"/>
  <c r="F17" i="27"/>
  <c r="G17" i="27"/>
  <c r="H17" i="27"/>
  <c r="A18" i="27"/>
  <c r="B18" i="27"/>
  <c r="C18" i="27"/>
  <c r="D18" i="27"/>
  <c r="E18" i="27"/>
  <c r="F18" i="27"/>
  <c r="G18" i="27"/>
  <c r="H18" i="27"/>
  <c r="A19" i="27"/>
  <c r="B19" i="27"/>
  <c r="C19" i="27"/>
  <c r="D19" i="27"/>
  <c r="E19" i="27"/>
  <c r="F19" i="27"/>
  <c r="G19" i="27"/>
  <c r="H19" i="27"/>
  <c r="A20" i="27"/>
  <c r="B20" i="27"/>
  <c r="C20" i="27"/>
  <c r="D20" i="27"/>
  <c r="E20" i="27"/>
  <c r="F20" i="27"/>
  <c r="G20" i="27"/>
  <c r="H20" i="27"/>
  <c r="A21" i="27"/>
  <c r="B21" i="27"/>
  <c r="C21" i="27"/>
  <c r="D21" i="27"/>
  <c r="E21" i="27"/>
  <c r="F21" i="27"/>
  <c r="G21" i="27"/>
  <c r="H21" i="27"/>
  <c r="A22" i="27"/>
  <c r="B22" i="27"/>
  <c r="C22" i="27"/>
  <c r="D22" i="27"/>
  <c r="E22" i="27"/>
  <c r="F22" i="27"/>
  <c r="G22" i="27"/>
  <c r="H22" i="27"/>
  <c r="A23" i="27"/>
  <c r="B23" i="27"/>
  <c r="C23" i="27"/>
  <c r="D23" i="27"/>
  <c r="E23" i="27"/>
  <c r="F23" i="27"/>
  <c r="G23" i="27"/>
  <c r="H23" i="27"/>
  <c r="A24" i="27"/>
  <c r="B24" i="27"/>
  <c r="C24" i="27"/>
  <c r="D24" i="27"/>
  <c r="E24" i="27"/>
  <c r="F24" i="27"/>
  <c r="G24" i="27"/>
  <c r="H24" i="27"/>
  <c r="A25" i="27"/>
  <c r="B25" i="27"/>
  <c r="C25" i="27"/>
  <c r="D25" i="27"/>
  <c r="E25" i="27"/>
  <c r="F25" i="27"/>
  <c r="G25" i="27"/>
  <c r="H25" i="27"/>
  <c r="A26" i="27"/>
  <c r="B26" i="27"/>
  <c r="C26" i="27"/>
  <c r="D26" i="27"/>
  <c r="E26" i="27"/>
  <c r="F26" i="27"/>
  <c r="G26" i="27"/>
  <c r="H26" i="27"/>
  <c r="A27" i="27"/>
  <c r="B27" i="27"/>
  <c r="C27" i="27"/>
  <c r="D27" i="27"/>
  <c r="E27" i="27"/>
  <c r="F27" i="27"/>
  <c r="G27" i="27"/>
  <c r="H27" i="27"/>
  <c r="A28" i="27"/>
  <c r="B28" i="27"/>
  <c r="C28" i="27"/>
  <c r="D28" i="27"/>
  <c r="E28" i="27"/>
  <c r="F28" i="27"/>
  <c r="G28" i="27"/>
  <c r="H28" i="27"/>
  <c r="A29" i="27"/>
  <c r="B29" i="27"/>
  <c r="C29" i="27"/>
  <c r="D29" i="27"/>
  <c r="E29" i="27"/>
  <c r="F29" i="27"/>
  <c r="G29" i="27"/>
  <c r="H29" i="27"/>
  <c r="A30" i="27"/>
  <c r="B30" i="27"/>
  <c r="C30" i="27"/>
  <c r="D30" i="27"/>
  <c r="E30" i="27"/>
  <c r="F30" i="27"/>
  <c r="G30" i="27"/>
  <c r="H30" i="27"/>
  <c r="A31" i="27"/>
  <c r="B31" i="27"/>
  <c r="C31" i="27"/>
  <c r="D31" i="27"/>
  <c r="E31" i="27"/>
  <c r="F31" i="27"/>
  <c r="G31" i="27"/>
  <c r="H31" i="27"/>
  <c r="A32" i="27"/>
  <c r="B32" i="27"/>
  <c r="C32" i="27"/>
  <c r="D32" i="27"/>
  <c r="E32" i="27"/>
  <c r="F32" i="27"/>
  <c r="G32" i="27"/>
  <c r="H32" i="27"/>
  <c r="A33" i="27"/>
  <c r="B33" i="27"/>
  <c r="C33" i="27"/>
  <c r="D33" i="27"/>
  <c r="E33" i="27"/>
  <c r="F33" i="27"/>
  <c r="G33" i="27"/>
  <c r="H33" i="27"/>
  <c r="A34" i="27"/>
  <c r="B34" i="27"/>
  <c r="C34" i="27"/>
  <c r="D34" i="27"/>
  <c r="E34" i="27"/>
  <c r="F34" i="27"/>
  <c r="G34" i="27"/>
  <c r="H34" i="27"/>
  <c r="A35" i="27"/>
  <c r="B35" i="27"/>
  <c r="C35" i="27"/>
  <c r="D35" i="27"/>
  <c r="E35" i="27"/>
  <c r="F35" i="27"/>
  <c r="G35" i="27"/>
  <c r="H35" i="27"/>
  <c r="A36" i="27"/>
  <c r="B36" i="27"/>
  <c r="C36" i="27"/>
  <c r="D36" i="27"/>
  <c r="E36" i="27"/>
  <c r="F36" i="27"/>
  <c r="G36" i="27"/>
  <c r="H36" i="27"/>
  <c r="A37" i="27"/>
  <c r="B37" i="27"/>
  <c r="C37" i="27"/>
  <c r="D37" i="27"/>
  <c r="E37" i="27"/>
  <c r="F37" i="27"/>
  <c r="G37" i="27"/>
  <c r="H37" i="27"/>
  <c r="A38" i="27"/>
  <c r="B38" i="27"/>
  <c r="C38" i="27"/>
  <c r="D38" i="27"/>
  <c r="E38" i="27"/>
  <c r="F38" i="27"/>
  <c r="G38" i="27"/>
  <c r="H38" i="27"/>
  <c r="A39" i="27"/>
  <c r="B39" i="27"/>
  <c r="C39" i="27"/>
  <c r="D39" i="27"/>
  <c r="E39" i="27"/>
  <c r="F39" i="27"/>
  <c r="G39" i="27"/>
  <c r="H39" i="27"/>
  <c r="A40" i="27"/>
  <c r="B40" i="27"/>
  <c r="C40" i="27"/>
  <c r="D40" i="27"/>
  <c r="E40" i="27"/>
  <c r="F40" i="27"/>
  <c r="G40" i="27"/>
  <c r="H40" i="27"/>
  <c r="A41" i="27"/>
  <c r="B41" i="27"/>
  <c r="C41" i="27"/>
  <c r="D41" i="27"/>
  <c r="E41" i="27"/>
  <c r="F41" i="27"/>
  <c r="G41" i="27"/>
  <c r="H41" i="27"/>
  <c r="A42" i="27"/>
  <c r="B42" i="27"/>
  <c r="C42" i="27"/>
  <c r="D42" i="27"/>
  <c r="E42" i="27"/>
  <c r="F42" i="27"/>
  <c r="G42" i="27"/>
  <c r="H42" i="27"/>
  <c r="A43" i="27"/>
  <c r="B43" i="27"/>
  <c r="C43" i="27"/>
  <c r="D43" i="27"/>
  <c r="E43" i="27"/>
  <c r="F43" i="27"/>
  <c r="G43" i="27"/>
  <c r="H43" i="27"/>
  <c r="A44" i="27"/>
  <c r="B44" i="27"/>
  <c r="C44" i="27"/>
  <c r="D44" i="27"/>
  <c r="E44" i="27"/>
  <c r="F44" i="27"/>
  <c r="G44" i="27"/>
  <c r="H44" i="27"/>
  <c r="A45" i="27"/>
  <c r="B45" i="27"/>
  <c r="C45" i="27"/>
  <c r="D45" i="27"/>
  <c r="E45" i="27"/>
  <c r="F45" i="27"/>
  <c r="G45" i="27"/>
  <c r="H45" i="27"/>
  <c r="A46" i="27"/>
  <c r="B46" i="27"/>
  <c r="C46" i="27"/>
  <c r="D46" i="27"/>
  <c r="E46" i="27"/>
  <c r="F46" i="27"/>
  <c r="G46" i="27"/>
  <c r="H46" i="27"/>
  <c r="A47" i="27"/>
  <c r="B47" i="27"/>
  <c r="C47" i="27"/>
  <c r="D47" i="27"/>
  <c r="E47" i="27"/>
  <c r="F47" i="27"/>
  <c r="G47" i="27"/>
  <c r="H47" i="27"/>
  <c r="A48" i="27"/>
  <c r="B48" i="27"/>
  <c r="C48" i="27"/>
  <c r="D48" i="27"/>
  <c r="E48" i="27"/>
  <c r="F48" i="27"/>
  <c r="G48" i="27"/>
  <c r="H48" i="27"/>
  <c r="A49" i="27"/>
  <c r="B49" i="27"/>
  <c r="C49" i="27"/>
  <c r="D49" i="27"/>
  <c r="E49" i="27"/>
  <c r="F49" i="27"/>
  <c r="G49" i="27"/>
  <c r="H49" i="27"/>
  <c r="A50" i="27"/>
  <c r="B50" i="27"/>
  <c r="C50" i="27"/>
  <c r="D50" i="27"/>
  <c r="E50" i="27"/>
  <c r="F50" i="27"/>
  <c r="G50" i="27"/>
  <c r="H50" i="27"/>
  <c r="A51" i="27"/>
  <c r="B51" i="27"/>
  <c r="C51" i="27"/>
  <c r="D51" i="27"/>
  <c r="E51" i="27"/>
  <c r="F51" i="27"/>
  <c r="G51" i="27"/>
  <c r="H51" i="27"/>
  <c r="A52" i="27"/>
  <c r="B52" i="27"/>
  <c r="C52" i="27"/>
  <c r="D52" i="27"/>
  <c r="E52" i="27"/>
  <c r="F52" i="27"/>
  <c r="G52" i="27"/>
  <c r="H52" i="27"/>
  <c r="A53" i="27"/>
  <c r="B53" i="27"/>
  <c r="C53" i="27"/>
  <c r="D53" i="27"/>
  <c r="E53" i="27"/>
  <c r="F53" i="27"/>
  <c r="G53" i="27"/>
  <c r="H53" i="27"/>
  <c r="A54" i="27"/>
  <c r="B54" i="27"/>
  <c r="C54" i="27"/>
  <c r="D54" i="27"/>
  <c r="E54" i="27"/>
  <c r="F54" i="27"/>
  <c r="G54" i="27"/>
  <c r="H54" i="27"/>
  <c r="A8" i="27" l="1"/>
  <c r="B8" i="27"/>
  <c r="H74" i="27" l="1"/>
  <c r="G74" i="27"/>
  <c r="F74" i="27"/>
  <c r="E74" i="27"/>
  <c r="H8" i="27" l="1"/>
  <c r="H71" i="27" s="1"/>
  <c r="E8" i="27"/>
  <c r="E71" i="27" s="1"/>
  <c r="C8" i="27"/>
  <c r="C71" i="27" s="1"/>
  <c r="G8" i="27"/>
  <c r="D8" i="27"/>
  <c r="D71" i="27" s="1"/>
  <c r="F8" i="27"/>
  <c r="F71" i="27" s="1"/>
  <c r="C73" i="27" l="1"/>
  <c r="E73" i="27"/>
  <c r="F73" i="27"/>
  <c r="H73" i="27"/>
  <c r="D73" i="27" l="1"/>
  <c r="G73" i="27" s="1"/>
  <c r="G71" i="27"/>
</calcChain>
</file>

<file path=xl/sharedStrings.xml><?xml version="1.0" encoding="utf-8"?>
<sst xmlns="http://schemas.openxmlformats.org/spreadsheetml/2006/main" count="519" uniqueCount="102">
  <si>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</si>
  <si>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</si>
  <si>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</si>
  <si>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</si>
  <si>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</si>
  <si>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</si>
  <si>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</si>
  <si>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</si>
  <si>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</si>
  <si>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</si>
  <si>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</si>
  <si>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</si>
  <si>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</si>
  <si>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</si>
  <si>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</si>
  <si>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</si>
  <si>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</si>
  <si>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</si>
  <si>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</si>
  <si>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</si>
  <si>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</si>
  <si>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</si>
  <si>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</si>
  <si>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</si>
  <si>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</si>
  <si>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</si>
  <si>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</si>
  <si>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</si>
  <si>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</si>
  <si>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</si>
  <si>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</si>
  <si>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</si>
  <si>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</si>
  <si>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</si>
  <si>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</si>
  <si>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</si>
  <si>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</si>
  <si>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</si>
  <si>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</si>
  <si>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</si>
  <si>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</si>
  <si>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</si>
  <si>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</si>
  <si>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</si>
  <si>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</si>
  <si>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</si>
  <si>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</si>
  <si>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</si>
  <si>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</si>
  <si>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</si>
  <si>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</si>
  <si>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</si>
  <si>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</si>
  <si>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</si>
  <si>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</si>
  <si>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</si>
  <si>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</si>
  <si>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</si>
  <si>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</si>
  <si>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</si>
  <si>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</si>
  <si>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</si>
  <si>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</si>
  <si>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</si>
  <si>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</si>
  <si>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</si>
  <si>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</si>
  <si>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</si>
  <si>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</si>
  <si>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</si>
  <si>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</si>
  <si>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</si>
  <si>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</si>
  <si>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</si>
  <si>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</si>
  <si>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</si>
  <si>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</si>
  <si>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</si>
  <si>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</si>
  <si>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</si>
  <si>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</si>
  <si>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</si>
  <si>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Hamilton Island - Sydney</t>
  </si>
  <si>
    <t>Canberra - Gold Coast</t>
  </si>
  <si>
    <t>Brisbane - Emerald</t>
  </si>
  <si>
    <t>Dubbo - Sydney</t>
  </si>
  <si>
    <t>Melbourne - Mildura</t>
  </si>
  <si>
    <t>Albury - Sydney</t>
  </si>
  <si>
    <t>Brisbane - Mount Isa</t>
  </si>
  <si>
    <t>Darwin - Perth</t>
  </si>
  <si>
    <t>Sydney - Wagga Wagga</t>
  </si>
  <si>
    <t>Darwin - Melbourne</t>
  </si>
  <si>
    <t>Port Macquarie - Sydney</t>
  </si>
  <si>
    <t>Brisbane - Moranbah</t>
  </si>
  <si>
    <t>(a) Includes RPT cargo flights.</t>
  </si>
  <si>
    <t>Devonport - Melbourne</t>
  </si>
  <si>
    <t>Adelaide - Darwin</t>
  </si>
  <si>
    <t>Armidale - Sydney</t>
  </si>
  <si>
    <t>Adelaide - Cairns</t>
  </si>
  <si>
    <t>Adelaide - Alice Springs</t>
  </si>
  <si>
    <t>Brisbane - Bundaberg</t>
  </si>
  <si>
    <r>
      <t>City-Pair</t>
    </r>
    <r>
      <rPr>
        <sz val="10"/>
        <rFont val="Arial"/>
        <family val="2"/>
      </rPr>
      <t xml:space="preserve"> </t>
    </r>
    <r>
      <rPr>
        <vertAlign val="superscript"/>
        <sz val="12"/>
        <rFont val="Arial"/>
        <family val="2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</si>
</sst>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/>
  </cellStyleXfs>
  <cellXfs count="190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73" fontId="9" fillId="0" borderId="0" xfId="331" applyNumberFormat="1" applyFont="1" applyAlignment="1">
      <alignment horizontal="right"/>
    </xf>
    <xf numFmtId="168" fontId="9" fillId="0" borderId="0" xfId="330" applyNumberFormat="1" applyFont="1" applyAlignment="1">
      <alignment horizontal="right"/>
    </xf>
    <xf numFmtId="165" fontId="1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8" fontId="10" fillId="0" borderId="0" xfId="331" applyNumberFormat="1" applyFont="1" applyBorder="1" applyAlignment="1">
      <alignment horizontal="right"/>
    </xf>
    <xf numFmtId="165" fontId="0" fillId="0" borderId="0" xfId="0" applyNumberFormat="1"/>
    <xf numFmtId="0" fontId="9" fillId="0" borderId="3" xfId="329" applyFont="1" applyBorder="1"/>
    <xf numFmtId="1" fontId="10" fillId="0" borderId="0" xfId="38" applyNumberFormat="1" applyFont="1" applyBorder="1" applyAlignment="1"/>
    <xf numFmtId="176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173" fontId="10" fillId="0" borderId="0" xfId="329" applyNumberFormat="1" applyFont="1" applyAlignment="1">
      <alignment horizontal="right"/>
    </xf>
  </cellXfs>
  <cellStyles count="34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 xr:uid="{00000000-0005-0000-0000-000025000000}"/>
    <cellStyle name="Normal 100" xfId="38" xr:uid="{00000000-0005-0000-0000-000026000000}"/>
    <cellStyle name="Normal 100 2" xfId="39" xr:uid="{00000000-0005-0000-0000-000027000000}"/>
    <cellStyle name="Normal 100 3" xfId="40" xr:uid="{00000000-0005-0000-0000-000028000000}"/>
    <cellStyle name="Normal 101" xfId="41" xr:uid="{00000000-0005-0000-0000-000029000000}"/>
    <cellStyle name="Normal 101 2" xfId="42" xr:uid="{00000000-0005-0000-0000-00002A000000}"/>
    <cellStyle name="Normal 101 3" xfId="43" xr:uid="{00000000-0005-0000-0000-00002B000000}"/>
    <cellStyle name="Normal 102" xfId="44" xr:uid="{00000000-0005-0000-0000-00002C000000}"/>
    <cellStyle name="Normal 103" xfId="45" xr:uid="{00000000-0005-0000-0000-00002D000000}"/>
    <cellStyle name="Normal 103 2" xfId="46" xr:uid="{00000000-0005-0000-0000-00002E000000}"/>
    <cellStyle name="Normal 104" xfId="47" xr:uid="{00000000-0005-0000-0000-00002F000000}"/>
    <cellStyle name="Normal 104 2" xfId="48" xr:uid="{00000000-0005-0000-0000-000030000000}"/>
    <cellStyle name="Normal 105" xfId="49" xr:uid="{00000000-0005-0000-0000-000031000000}"/>
    <cellStyle name="Normal 105 2" xfId="50" xr:uid="{00000000-0005-0000-0000-000032000000}"/>
    <cellStyle name="Normal 106" xfId="51" xr:uid="{00000000-0005-0000-0000-000033000000}"/>
    <cellStyle name="Normal 106 2" xfId="52" xr:uid="{00000000-0005-0000-0000-000034000000}"/>
    <cellStyle name="Normal 107" xfId="53" xr:uid="{00000000-0005-0000-0000-000035000000}"/>
    <cellStyle name="Normal 107 2" xfId="54" xr:uid="{00000000-0005-0000-0000-000036000000}"/>
    <cellStyle name="Normal 108" xfId="55" xr:uid="{00000000-0005-0000-0000-000037000000}"/>
    <cellStyle name="Normal 108 2" xfId="56" xr:uid="{00000000-0005-0000-0000-000038000000}"/>
    <cellStyle name="Normal 109" xfId="57" xr:uid="{00000000-0005-0000-0000-000039000000}"/>
    <cellStyle name="Normal 109 2" xfId="58" xr:uid="{00000000-0005-0000-0000-00003A000000}"/>
    <cellStyle name="Normal 11" xfId="59" xr:uid="{00000000-0005-0000-0000-00003B000000}"/>
    <cellStyle name="Normal 110" xfId="60" xr:uid="{00000000-0005-0000-0000-00003C000000}"/>
    <cellStyle name="Normal 110 2" xfId="61" xr:uid="{00000000-0005-0000-0000-00003D000000}"/>
    <cellStyle name="Normal 111" xfId="62" xr:uid="{00000000-0005-0000-0000-00003E000000}"/>
    <cellStyle name="Normal 112" xfId="63" xr:uid="{00000000-0005-0000-0000-00003F000000}"/>
    <cellStyle name="Normal 113" xfId="64" xr:uid="{00000000-0005-0000-0000-000040000000}"/>
    <cellStyle name="Normal 114" xfId="65" xr:uid="{00000000-0005-0000-0000-000041000000}"/>
    <cellStyle name="Normal 115" xfId="66" xr:uid="{00000000-0005-0000-0000-000042000000}"/>
    <cellStyle name="Normal 116" xfId="67" xr:uid="{00000000-0005-0000-0000-000043000000}"/>
    <cellStyle name="Normal 117" xfId="68" xr:uid="{00000000-0005-0000-0000-000044000000}"/>
    <cellStyle name="Normal 118" xfId="69" xr:uid="{00000000-0005-0000-0000-000045000000}"/>
    <cellStyle name="Normal 119" xfId="70" xr:uid="{00000000-0005-0000-0000-000046000000}"/>
    <cellStyle name="Normal 12" xfId="71" xr:uid="{00000000-0005-0000-0000-000047000000}"/>
    <cellStyle name="Normal 12 2" xfId="72" xr:uid="{00000000-0005-0000-0000-000048000000}"/>
    <cellStyle name="Normal 120" xfId="73" xr:uid="{00000000-0005-0000-0000-000049000000}"/>
    <cellStyle name="Normal 121" xfId="74" xr:uid="{00000000-0005-0000-0000-00004A000000}"/>
    <cellStyle name="Normal 122" xfId="75" xr:uid="{00000000-0005-0000-0000-00004B000000}"/>
    <cellStyle name="Normal 123" xfId="76" xr:uid="{00000000-0005-0000-0000-00004C000000}"/>
    <cellStyle name="Normal 124" xfId="340" xr:uid="{F563416E-7CF8-4ACF-AECB-6C8E57D1F521}"/>
    <cellStyle name="Normal 125" xfId="77" xr:uid="{00000000-0005-0000-0000-00004D000000}"/>
    <cellStyle name="Normal 13" xfId="78" xr:uid="{00000000-0005-0000-0000-00004E000000}"/>
    <cellStyle name="Normal 13 2" xfId="79" xr:uid="{00000000-0005-0000-0000-00004F000000}"/>
    <cellStyle name="Normal 14" xfId="80" xr:uid="{00000000-0005-0000-0000-000050000000}"/>
    <cellStyle name="Normal 14 2" xfId="81" xr:uid="{00000000-0005-0000-0000-000051000000}"/>
    <cellStyle name="Normal 14_ASKs" xfId="82" xr:uid="{00000000-0005-0000-0000-000052000000}"/>
    <cellStyle name="Normal 15" xfId="83" xr:uid="{00000000-0005-0000-0000-000053000000}"/>
    <cellStyle name="Normal 15 2" xfId="84" xr:uid="{00000000-0005-0000-0000-000054000000}"/>
    <cellStyle name="Normal 15_ASKs" xfId="85" xr:uid="{00000000-0005-0000-0000-000055000000}"/>
    <cellStyle name="Normal 16" xfId="86" xr:uid="{00000000-0005-0000-0000-000056000000}"/>
    <cellStyle name="Normal 16 2" xfId="87" xr:uid="{00000000-0005-0000-0000-000057000000}"/>
    <cellStyle name="Normal 16_ASKs" xfId="88" xr:uid="{00000000-0005-0000-0000-000058000000}"/>
    <cellStyle name="Normal 17" xfId="89" xr:uid="{00000000-0005-0000-0000-000059000000}"/>
    <cellStyle name="Normal 17 2" xfId="90" xr:uid="{00000000-0005-0000-0000-00005A000000}"/>
    <cellStyle name="Normal 17_ASKs" xfId="91" xr:uid="{00000000-0005-0000-0000-00005B000000}"/>
    <cellStyle name="Normal 18" xfId="92" xr:uid="{00000000-0005-0000-0000-00005C000000}"/>
    <cellStyle name="Normal 18 2" xfId="93" xr:uid="{00000000-0005-0000-0000-00005D000000}"/>
    <cellStyle name="Normal 18_ASKs" xfId="94" xr:uid="{00000000-0005-0000-0000-00005E000000}"/>
    <cellStyle name="Normal 19" xfId="95" xr:uid="{00000000-0005-0000-0000-00005F000000}"/>
    <cellStyle name="Normal 19 2" xfId="96" xr:uid="{00000000-0005-0000-0000-000060000000}"/>
    <cellStyle name="Normal 19_ASKs" xfId="97" xr:uid="{00000000-0005-0000-0000-000061000000}"/>
    <cellStyle name="Normal 2 2" xfId="98" xr:uid="{00000000-0005-0000-0000-000062000000}"/>
    <cellStyle name="Normal 2 2 2" xfId="99" xr:uid="{00000000-0005-0000-0000-000063000000}"/>
    <cellStyle name="Normal 2 2_Sheet1" xfId="100" xr:uid="{00000000-0005-0000-0000-000064000000}"/>
    <cellStyle name="Normal 20" xfId="101" xr:uid="{00000000-0005-0000-0000-000065000000}"/>
    <cellStyle name="Normal 20 2" xfId="102" xr:uid="{00000000-0005-0000-0000-000066000000}"/>
    <cellStyle name="Normal 20_ASKs" xfId="103" xr:uid="{00000000-0005-0000-0000-000067000000}"/>
    <cellStyle name="Normal 21" xfId="104" xr:uid="{00000000-0005-0000-0000-000068000000}"/>
    <cellStyle name="Normal 21 2" xfId="105" xr:uid="{00000000-0005-0000-0000-000069000000}"/>
    <cellStyle name="Normal 22" xfId="106" xr:uid="{00000000-0005-0000-0000-00006A000000}"/>
    <cellStyle name="Normal 22 2" xfId="107" xr:uid="{00000000-0005-0000-0000-00006B000000}"/>
    <cellStyle name="Normal 23" xfId="108" xr:uid="{00000000-0005-0000-0000-00006C000000}"/>
    <cellStyle name="Normal 24" xfId="109" xr:uid="{00000000-0005-0000-0000-00006D000000}"/>
    <cellStyle name="Normal 24 2" xfId="110" xr:uid="{00000000-0005-0000-0000-00006E000000}"/>
    <cellStyle name="Normal 24 3" xfId="111" xr:uid="{00000000-0005-0000-0000-00006F000000}"/>
    <cellStyle name="Normal 24_Sheet1" xfId="112" xr:uid="{00000000-0005-0000-0000-000070000000}"/>
    <cellStyle name="Normal 25" xfId="113" xr:uid="{00000000-0005-0000-0000-000071000000}"/>
    <cellStyle name="Normal 25 2" xfId="114" xr:uid="{00000000-0005-0000-0000-000072000000}"/>
    <cellStyle name="Normal 25 3" xfId="115" xr:uid="{00000000-0005-0000-0000-000073000000}"/>
    <cellStyle name="Normal 25_Sheet1" xfId="116" xr:uid="{00000000-0005-0000-0000-000074000000}"/>
    <cellStyle name="Normal 26" xfId="117" xr:uid="{00000000-0005-0000-0000-000075000000}"/>
    <cellStyle name="Normal 26 2" xfId="118" xr:uid="{00000000-0005-0000-0000-000076000000}"/>
    <cellStyle name="Normal 26 3" xfId="119" xr:uid="{00000000-0005-0000-0000-000077000000}"/>
    <cellStyle name="Normal 26_Sheet1" xfId="120" xr:uid="{00000000-0005-0000-0000-000078000000}"/>
    <cellStyle name="Normal 27" xfId="121" xr:uid="{00000000-0005-0000-0000-000079000000}"/>
    <cellStyle name="Normal 27 2" xfId="122" xr:uid="{00000000-0005-0000-0000-00007A000000}"/>
    <cellStyle name="Normal 27 3" xfId="123" xr:uid="{00000000-0005-0000-0000-00007B000000}"/>
    <cellStyle name="Normal 27_Sheet1" xfId="124" xr:uid="{00000000-0005-0000-0000-00007C000000}"/>
    <cellStyle name="Normal 28" xfId="125" xr:uid="{00000000-0005-0000-0000-00007D000000}"/>
    <cellStyle name="Normal 28 2" xfId="126" xr:uid="{00000000-0005-0000-0000-00007E000000}"/>
    <cellStyle name="Normal 28 3" xfId="127" xr:uid="{00000000-0005-0000-0000-00007F000000}"/>
    <cellStyle name="Normal 28_Sheet1" xfId="128" xr:uid="{00000000-0005-0000-0000-000080000000}"/>
    <cellStyle name="Normal 29" xfId="129" xr:uid="{00000000-0005-0000-0000-000081000000}"/>
    <cellStyle name="Normal 29 2" xfId="130" xr:uid="{00000000-0005-0000-0000-000082000000}"/>
    <cellStyle name="Normal 29 3" xfId="131" xr:uid="{00000000-0005-0000-0000-000083000000}"/>
    <cellStyle name="Normal 29_Sheet1" xfId="132" xr:uid="{00000000-0005-0000-0000-000084000000}"/>
    <cellStyle name="Normal 3 2" xfId="133" xr:uid="{00000000-0005-0000-0000-000085000000}"/>
    <cellStyle name="Normal 3 2 2" xfId="134" xr:uid="{00000000-0005-0000-0000-000086000000}"/>
    <cellStyle name="Normal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0" xfId="138" xr:uid="{00000000-0005-0000-0000-00008A000000}"/>
    <cellStyle name="Normal 30 2" xfId="139" xr:uid="{00000000-0005-0000-0000-00008B000000}"/>
    <cellStyle name="Normal 30 3" xfId="140" xr:uid="{00000000-0005-0000-0000-00008C000000}"/>
    <cellStyle name="Normal 30_Sheet1" xfId="141" xr:uid="{00000000-0005-0000-0000-00008D000000}"/>
    <cellStyle name="Normal 31" xfId="142" xr:uid="{00000000-0005-0000-0000-00008E000000}"/>
    <cellStyle name="Normal 31 2" xfId="143" xr:uid="{00000000-0005-0000-0000-00008F000000}"/>
    <cellStyle name="Normal 31_Sheet2" xfId="144" xr:uid="{00000000-0005-0000-0000-000090000000}"/>
    <cellStyle name="Normal 32" xfId="145" xr:uid="{00000000-0005-0000-0000-000091000000}"/>
    <cellStyle name="Normal 32 2" xfId="146" xr:uid="{00000000-0005-0000-0000-000092000000}"/>
    <cellStyle name="Normal 32 3" xfId="147" xr:uid="{00000000-0005-0000-0000-000093000000}"/>
    <cellStyle name="Normal 32_Sheet2" xfId="148" xr:uid="{00000000-0005-0000-0000-000094000000}"/>
    <cellStyle name="Normal 33" xfId="149" xr:uid="{00000000-0005-0000-0000-000095000000}"/>
    <cellStyle name="Normal 33 2" xfId="150" xr:uid="{00000000-0005-0000-0000-000096000000}"/>
    <cellStyle name="Normal 33 3" xfId="151" xr:uid="{00000000-0005-0000-0000-000097000000}"/>
    <cellStyle name="Normal 33_Sheet2" xfId="152" xr:uid="{00000000-0005-0000-0000-000098000000}"/>
    <cellStyle name="Normal 34" xfId="153" xr:uid="{00000000-0005-0000-0000-000099000000}"/>
    <cellStyle name="Normal 34 2" xfId="154" xr:uid="{00000000-0005-0000-0000-00009A000000}"/>
    <cellStyle name="Normal 34 3" xfId="155" xr:uid="{00000000-0005-0000-0000-00009B000000}"/>
    <cellStyle name="Normal 34_Sheet2" xfId="156" xr:uid="{00000000-0005-0000-0000-00009C000000}"/>
    <cellStyle name="Normal 35" xfId="157" xr:uid="{00000000-0005-0000-0000-00009D000000}"/>
    <cellStyle name="Normal 35 2" xfId="158" xr:uid="{00000000-0005-0000-0000-00009E000000}"/>
    <cellStyle name="Normal 35 3" xfId="159" xr:uid="{00000000-0005-0000-0000-00009F000000}"/>
    <cellStyle name="Normal 35_Sheet2" xfId="160" xr:uid="{00000000-0005-0000-0000-0000A0000000}"/>
    <cellStyle name="Normal 36" xfId="161" xr:uid="{00000000-0005-0000-0000-0000A1000000}"/>
    <cellStyle name="Normal 36 2" xfId="162" xr:uid="{00000000-0005-0000-0000-0000A2000000}"/>
    <cellStyle name="Normal 36 3" xfId="163" xr:uid="{00000000-0005-0000-0000-0000A3000000}"/>
    <cellStyle name="Normal 36_Sheet2" xfId="164" xr:uid="{00000000-0005-0000-0000-0000A4000000}"/>
    <cellStyle name="Normal 37" xfId="165" xr:uid="{00000000-0005-0000-0000-0000A5000000}"/>
    <cellStyle name="Normal 37 2" xfId="166" xr:uid="{00000000-0005-0000-0000-0000A6000000}"/>
    <cellStyle name="Normal 37 3" xfId="167" xr:uid="{00000000-0005-0000-0000-0000A7000000}"/>
    <cellStyle name="Normal 38" xfId="168" xr:uid="{00000000-0005-0000-0000-0000A8000000}"/>
    <cellStyle name="Normal 38 2" xfId="169" xr:uid="{00000000-0005-0000-0000-0000A9000000}"/>
    <cellStyle name="Normal 38 3" xfId="170" xr:uid="{00000000-0005-0000-0000-0000AA000000}"/>
    <cellStyle name="Normal 39" xfId="171" xr:uid="{00000000-0005-0000-0000-0000AB000000}"/>
    <cellStyle name="Normal 39 2" xfId="172" xr:uid="{00000000-0005-0000-0000-0000AC000000}"/>
    <cellStyle name="Normal 39 3" xfId="173" xr:uid="{00000000-0005-0000-0000-0000AD000000}"/>
    <cellStyle name="Normal 4" xfId="174" xr:uid="{00000000-0005-0000-0000-0000AE000000}"/>
    <cellStyle name="Normal 4 2" xfId="175" xr:uid="{00000000-0005-0000-0000-0000AF000000}"/>
    <cellStyle name="Normal 40" xfId="176" xr:uid="{00000000-0005-0000-0000-0000B0000000}"/>
    <cellStyle name="Normal 40 2" xfId="177" xr:uid="{00000000-0005-0000-0000-0000B1000000}"/>
    <cellStyle name="Normal 40 3" xfId="178" xr:uid="{00000000-0005-0000-0000-0000B2000000}"/>
    <cellStyle name="Normal 41" xfId="179" xr:uid="{00000000-0005-0000-0000-0000B3000000}"/>
    <cellStyle name="Normal 41 2" xfId="180" xr:uid="{00000000-0005-0000-0000-0000B4000000}"/>
    <cellStyle name="Normal 41 3" xfId="181" xr:uid="{00000000-0005-0000-0000-0000B5000000}"/>
    <cellStyle name="Normal 42" xfId="182" xr:uid="{00000000-0005-0000-0000-0000B6000000}"/>
    <cellStyle name="Normal 42 2" xfId="183" xr:uid="{00000000-0005-0000-0000-0000B7000000}"/>
    <cellStyle name="Normal 42 3" xfId="184" xr:uid="{00000000-0005-0000-0000-0000B8000000}"/>
    <cellStyle name="Normal 43" xfId="185" xr:uid="{00000000-0005-0000-0000-0000B9000000}"/>
    <cellStyle name="Normal 43 2" xfId="186" xr:uid="{00000000-0005-0000-0000-0000BA000000}"/>
    <cellStyle name="Normal 43 3" xfId="187" xr:uid="{00000000-0005-0000-0000-0000BB000000}"/>
    <cellStyle name="Normal 44" xfId="188" xr:uid="{00000000-0005-0000-0000-0000BC000000}"/>
    <cellStyle name="Normal 45" xfId="189" xr:uid="{00000000-0005-0000-0000-0000BD000000}"/>
    <cellStyle name="Normal 46" xfId="190" xr:uid="{00000000-0005-0000-0000-0000BE000000}"/>
    <cellStyle name="Normal 46 2" xfId="191" xr:uid="{00000000-0005-0000-0000-0000BF000000}"/>
    <cellStyle name="Normal 47" xfId="192" xr:uid="{00000000-0005-0000-0000-0000C0000000}"/>
    <cellStyle name="Normal 47 2" xfId="193" xr:uid="{00000000-0005-0000-0000-0000C1000000}"/>
    <cellStyle name="Normal 48" xfId="194" xr:uid="{00000000-0005-0000-0000-0000C2000000}"/>
    <cellStyle name="Normal 48 2" xfId="195" xr:uid="{00000000-0005-0000-0000-0000C3000000}"/>
    <cellStyle name="Normal 49" xfId="196" xr:uid="{00000000-0005-0000-0000-0000C4000000}"/>
    <cellStyle name="Normal 49 2" xfId="197" xr:uid="{00000000-0005-0000-0000-0000C5000000}"/>
    <cellStyle name="Normal 49 3" xfId="198" xr:uid="{00000000-0005-0000-0000-0000C6000000}"/>
    <cellStyle name="Normal 5" xfId="199" xr:uid="{00000000-0005-0000-0000-0000C7000000}"/>
    <cellStyle name="Normal 5 2" xfId="200" xr:uid="{00000000-0005-0000-0000-0000C8000000}"/>
    <cellStyle name="Normal 50" xfId="201" xr:uid="{00000000-0005-0000-0000-0000C9000000}"/>
    <cellStyle name="Normal 50 2" xfId="202" xr:uid="{00000000-0005-0000-0000-0000CA000000}"/>
    <cellStyle name="Normal 51" xfId="203" xr:uid="{00000000-0005-0000-0000-0000CB000000}"/>
    <cellStyle name="Normal 51 2" xfId="204" xr:uid="{00000000-0005-0000-0000-0000CC000000}"/>
    <cellStyle name="Normal 52" xfId="205" xr:uid="{00000000-0005-0000-0000-0000CD000000}"/>
    <cellStyle name="Normal 52 2" xfId="206" xr:uid="{00000000-0005-0000-0000-0000CE000000}"/>
    <cellStyle name="Normal 53" xfId="207" xr:uid="{00000000-0005-0000-0000-0000CF000000}"/>
    <cellStyle name="Normal 53 2" xfId="208" xr:uid="{00000000-0005-0000-0000-0000D0000000}"/>
    <cellStyle name="Normal 54" xfId="209" xr:uid="{00000000-0005-0000-0000-0000D1000000}"/>
    <cellStyle name="Normal 54 2" xfId="210" xr:uid="{00000000-0005-0000-0000-0000D2000000}"/>
    <cellStyle name="Normal 55" xfId="211" xr:uid="{00000000-0005-0000-0000-0000D3000000}"/>
    <cellStyle name="Normal 55 2" xfId="212" xr:uid="{00000000-0005-0000-0000-0000D4000000}"/>
    <cellStyle name="Normal 56" xfId="213" xr:uid="{00000000-0005-0000-0000-0000D5000000}"/>
    <cellStyle name="Normal 56 2" xfId="214" xr:uid="{00000000-0005-0000-0000-0000D6000000}"/>
    <cellStyle name="Normal 57" xfId="215" xr:uid="{00000000-0005-0000-0000-0000D7000000}"/>
    <cellStyle name="Normal 57 2" xfId="216" xr:uid="{00000000-0005-0000-0000-0000D8000000}"/>
    <cellStyle name="Normal 58" xfId="217" xr:uid="{00000000-0005-0000-0000-0000D9000000}"/>
    <cellStyle name="Normal 58 2" xfId="218" xr:uid="{00000000-0005-0000-0000-0000DA000000}"/>
    <cellStyle name="Normal 59" xfId="219" xr:uid="{00000000-0005-0000-0000-0000DB000000}"/>
    <cellStyle name="Normal 59 2" xfId="220" xr:uid="{00000000-0005-0000-0000-0000DC000000}"/>
    <cellStyle name="Normal 6" xfId="221" xr:uid="{00000000-0005-0000-0000-0000DD000000}"/>
    <cellStyle name="Normal 6 2" xfId="222" xr:uid="{00000000-0005-0000-0000-0000DE000000}"/>
    <cellStyle name="Normal 6 3" xfId="223" xr:uid="{00000000-0005-0000-0000-0000DF000000}"/>
    <cellStyle name="Normal 60" xfId="224" xr:uid="{00000000-0005-0000-0000-0000E0000000}"/>
    <cellStyle name="Normal 60 2" xfId="225" xr:uid="{00000000-0005-0000-0000-0000E1000000}"/>
    <cellStyle name="Normal 61" xfId="226" xr:uid="{00000000-0005-0000-0000-0000E2000000}"/>
    <cellStyle name="Normal 61 2" xfId="227" xr:uid="{00000000-0005-0000-0000-0000E3000000}"/>
    <cellStyle name="Normal 62" xfId="228" xr:uid="{00000000-0005-0000-0000-0000E4000000}"/>
    <cellStyle name="Normal 62 2" xfId="229" xr:uid="{00000000-0005-0000-0000-0000E5000000}"/>
    <cellStyle name="Normal 63" xfId="230" xr:uid="{00000000-0005-0000-0000-0000E6000000}"/>
    <cellStyle name="Normal 63 2" xfId="231" xr:uid="{00000000-0005-0000-0000-0000E7000000}"/>
    <cellStyle name="Normal 64" xfId="232" xr:uid="{00000000-0005-0000-0000-0000E8000000}"/>
    <cellStyle name="Normal 64 2" xfId="233" xr:uid="{00000000-0005-0000-0000-0000E9000000}"/>
    <cellStyle name="Normal 65" xfId="234" xr:uid="{00000000-0005-0000-0000-0000EA000000}"/>
    <cellStyle name="Normal 65 2" xfId="235" xr:uid="{00000000-0005-0000-0000-0000EB000000}"/>
    <cellStyle name="Normal 66" xfId="236" xr:uid="{00000000-0005-0000-0000-0000EC000000}"/>
    <cellStyle name="Normal 66 2" xfId="237" xr:uid="{00000000-0005-0000-0000-0000ED000000}"/>
    <cellStyle name="Normal 67" xfId="238" xr:uid="{00000000-0005-0000-0000-0000EE000000}"/>
    <cellStyle name="Normal 67 2" xfId="239" xr:uid="{00000000-0005-0000-0000-0000EF000000}"/>
    <cellStyle name="Normal 68" xfId="240" xr:uid="{00000000-0005-0000-0000-0000F0000000}"/>
    <cellStyle name="Normal 68 2" xfId="241" xr:uid="{00000000-0005-0000-0000-0000F1000000}"/>
    <cellStyle name="Normal 69" xfId="242" xr:uid="{00000000-0005-0000-0000-0000F2000000}"/>
    <cellStyle name="Normal 69 2" xfId="243" xr:uid="{00000000-0005-0000-0000-0000F3000000}"/>
    <cellStyle name="Normal 69 3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4" xfId="248" xr:uid="{00000000-0005-0000-0000-0000F8000000}"/>
    <cellStyle name="Normal 7 5" xfId="249" xr:uid="{00000000-0005-0000-0000-0000F9000000}"/>
    <cellStyle name="Normal 7 6" xfId="250" xr:uid="{00000000-0005-0000-0000-0000FA000000}"/>
    <cellStyle name="Normal 7 6 2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0" xfId="254" xr:uid="{00000000-0005-0000-0000-0000FE000000}"/>
    <cellStyle name="Normal 70 2" xfId="255" xr:uid="{00000000-0005-0000-0000-0000FF000000}"/>
    <cellStyle name="Normal 70 3" xfId="256" xr:uid="{00000000-0005-0000-0000-000000010000}"/>
    <cellStyle name="Normal 71" xfId="257" xr:uid="{00000000-0005-0000-0000-000001010000}"/>
    <cellStyle name="Normal 71 2" xfId="258" xr:uid="{00000000-0005-0000-0000-000002010000}"/>
    <cellStyle name="Normal 71 3" xfId="259" xr:uid="{00000000-0005-0000-0000-000003010000}"/>
    <cellStyle name="Normal 72" xfId="260" xr:uid="{00000000-0005-0000-0000-000004010000}"/>
    <cellStyle name="Normal 72 2" xfId="261" xr:uid="{00000000-0005-0000-0000-000005010000}"/>
    <cellStyle name="Normal 72 3" xfId="262" xr:uid="{00000000-0005-0000-0000-000006010000}"/>
    <cellStyle name="Normal 73" xfId="263" xr:uid="{00000000-0005-0000-0000-000007010000}"/>
    <cellStyle name="Normal 73 2" xfId="264" xr:uid="{00000000-0005-0000-0000-000008010000}"/>
    <cellStyle name="Normal 73 3" xfId="265" xr:uid="{00000000-0005-0000-0000-000009010000}"/>
    <cellStyle name="Normal 74" xfId="266" xr:uid="{00000000-0005-0000-0000-00000A010000}"/>
    <cellStyle name="Normal 74 2" xfId="267" xr:uid="{00000000-0005-0000-0000-00000B010000}"/>
    <cellStyle name="Normal 75" xfId="268" xr:uid="{00000000-0005-0000-0000-00000C010000}"/>
    <cellStyle name="Normal 75 2" xfId="269" xr:uid="{00000000-0005-0000-0000-00000D010000}"/>
    <cellStyle name="Normal 76" xfId="270" xr:uid="{00000000-0005-0000-0000-00000E010000}"/>
    <cellStyle name="Normal 76 2" xfId="271" xr:uid="{00000000-0005-0000-0000-00000F010000}"/>
    <cellStyle name="Normal 77" xfId="272" xr:uid="{00000000-0005-0000-0000-000010010000}"/>
    <cellStyle name="Normal 77 2" xfId="273" xr:uid="{00000000-0005-0000-0000-000011010000}"/>
    <cellStyle name="Normal 78" xfId="274" xr:uid="{00000000-0005-0000-0000-000012010000}"/>
    <cellStyle name="Normal 78 2" xfId="275" xr:uid="{00000000-0005-0000-0000-000013010000}"/>
    <cellStyle name="Normal 79" xfId="276" xr:uid="{00000000-0005-0000-0000-000014010000}"/>
    <cellStyle name="Normal 79 2" xfId="277" xr:uid="{00000000-0005-0000-0000-000015010000}"/>
    <cellStyle name="Normal 8" xfId="278" xr:uid="{00000000-0005-0000-0000-000016010000}"/>
    <cellStyle name="Normal 8 2" xfId="279" xr:uid="{00000000-0005-0000-0000-000017010000}"/>
    <cellStyle name="Normal 80" xfId="280" xr:uid="{00000000-0005-0000-0000-000018010000}"/>
    <cellStyle name="Normal 80 2" xfId="281" xr:uid="{00000000-0005-0000-0000-000019010000}"/>
    <cellStyle name="Normal 81" xfId="282" xr:uid="{00000000-0005-0000-0000-00001A010000}"/>
    <cellStyle name="Normal 81 2" xfId="283" xr:uid="{00000000-0005-0000-0000-00001B010000}"/>
    <cellStyle name="Normal 82" xfId="284" xr:uid="{00000000-0005-0000-0000-00001C010000}"/>
    <cellStyle name="Normal 82 2" xfId="285" xr:uid="{00000000-0005-0000-0000-00001D010000}"/>
    <cellStyle name="Normal 83" xfId="286" xr:uid="{00000000-0005-0000-0000-00001E010000}"/>
    <cellStyle name="Normal 83 2" xfId="287" xr:uid="{00000000-0005-0000-0000-00001F010000}"/>
    <cellStyle name="Normal 84" xfId="288" xr:uid="{00000000-0005-0000-0000-000020010000}"/>
    <cellStyle name="Normal 84 2" xfId="289" xr:uid="{00000000-0005-0000-0000-000021010000}"/>
    <cellStyle name="Normal 85" xfId="290" xr:uid="{00000000-0005-0000-0000-000022010000}"/>
    <cellStyle name="Normal 85 2" xfId="291" xr:uid="{00000000-0005-0000-0000-000023010000}"/>
    <cellStyle name="Normal 86" xfId="292" xr:uid="{00000000-0005-0000-0000-000024010000}"/>
    <cellStyle name="Normal 86 2" xfId="293" xr:uid="{00000000-0005-0000-0000-000025010000}"/>
    <cellStyle name="Normal 87" xfId="294" xr:uid="{00000000-0005-0000-0000-000026010000}"/>
    <cellStyle name="Normal 87 2" xfId="295" xr:uid="{00000000-0005-0000-0000-000027010000}"/>
    <cellStyle name="Normal 88" xfId="296" xr:uid="{00000000-0005-0000-0000-000028010000}"/>
    <cellStyle name="Normal 88 2" xfId="297" xr:uid="{00000000-0005-0000-0000-000029010000}"/>
    <cellStyle name="Normal 89" xfId="298" xr:uid="{00000000-0005-0000-0000-00002A010000}"/>
    <cellStyle name="Normal 89 2" xfId="299" xr:uid="{00000000-0005-0000-0000-00002B010000}"/>
    <cellStyle name="Normal 9" xfId="300" xr:uid="{00000000-0005-0000-0000-00002C010000}"/>
    <cellStyle name="Normal 9 2" xfId="301" xr:uid="{00000000-0005-0000-0000-00002D010000}"/>
    <cellStyle name="Normal 90" xfId="302" xr:uid="{00000000-0005-0000-0000-00002E010000}"/>
    <cellStyle name="Normal 90 2" xfId="303" xr:uid="{00000000-0005-0000-0000-00002F010000}"/>
    <cellStyle name="Normal 91" xfId="304" xr:uid="{00000000-0005-0000-0000-000030010000}"/>
    <cellStyle name="Normal 91 2" xfId="305" xr:uid="{00000000-0005-0000-0000-000031010000}"/>
    <cellStyle name="Normal 92" xfId="306" xr:uid="{00000000-0005-0000-0000-000032010000}"/>
    <cellStyle name="Normal 92 2" xfId="307" xr:uid="{00000000-0005-0000-0000-000033010000}"/>
    <cellStyle name="Normal 93" xfId="308" xr:uid="{00000000-0005-0000-0000-000034010000}"/>
    <cellStyle name="Normal 93 2" xfId="309" xr:uid="{00000000-0005-0000-0000-000035010000}"/>
    <cellStyle name="Normal 93 3" xfId="310" xr:uid="{00000000-0005-0000-0000-000036010000}"/>
    <cellStyle name="Normal 94" xfId="311" xr:uid="{00000000-0005-0000-0000-000037010000}"/>
    <cellStyle name="Normal 94 2" xfId="312" xr:uid="{00000000-0005-0000-0000-000038010000}"/>
    <cellStyle name="Normal 94 3" xfId="313" xr:uid="{00000000-0005-0000-0000-000039010000}"/>
    <cellStyle name="Normal 95" xfId="314" xr:uid="{00000000-0005-0000-0000-00003A010000}"/>
    <cellStyle name="Normal 95 2" xfId="315" xr:uid="{00000000-0005-0000-0000-00003B010000}"/>
    <cellStyle name="Normal 95 3" xfId="316" xr:uid="{00000000-0005-0000-0000-00003C010000}"/>
    <cellStyle name="Normal 96" xfId="317" xr:uid="{00000000-0005-0000-0000-00003D010000}"/>
    <cellStyle name="Normal 96 2" xfId="318" xr:uid="{00000000-0005-0000-0000-00003E010000}"/>
    <cellStyle name="Normal 96 3" xfId="319" xr:uid="{00000000-0005-0000-0000-00003F010000}"/>
    <cellStyle name="Normal 97" xfId="320" xr:uid="{00000000-0005-0000-0000-000040010000}"/>
    <cellStyle name="Normal 97 2" xfId="321" xr:uid="{00000000-0005-0000-0000-000041010000}"/>
    <cellStyle name="Normal 97 3" xfId="322" xr:uid="{00000000-0005-0000-0000-000042010000}"/>
    <cellStyle name="Normal 98" xfId="323" xr:uid="{00000000-0005-0000-0000-000043010000}"/>
    <cellStyle name="Normal 98 2" xfId="324" xr:uid="{00000000-0005-0000-0000-000044010000}"/>
    <cellStyle name="Normal 98 3" xfId="325" xr:uid="{00000000-0005-0000-0000-000045010000}"/>
    <cellStyle name="Normal 99" xfId="326" xr:uid="{00000000-0005-0000-0000-000046010000}"/>
    <cellStyle name="Normal 99 2" xfId="327" xr:uid="{00000000-0005-0000-0000-000047010000}"/>
    <cellStyle name="Normal 99 3" xfId="328" xr:uid="{00000000-0005-0000-0000-000048010000}"/>
    <cellStyle name="Normal_Book1" xfId="329" xr:uid="{00000000-0005-0000-0000-000049010000}"/>
    <cellStyle name="Normal_Book1 2" xfId="330" xr:uid="{00000000-0005-0000-0000-00004A010000}"/>
    <cellStyle name="Normal_Book1 3" xfId="331" xr:uid="{00000000-0005-0000-0000-00004B010000}"/>
    <cellStyle name="Normal_Domestic_airlines_Aug_2004 sue" xfId="332" xr:uid="{00000000-0005-0000-0000-00004C010000}"/>
    <cellStyle name="Normal_February 2007 workings" xfId="333" xr:uid="{00000000-0005-0000-0000-00004D010000}"/>
    <cellStyle name="Note 2" xfId="334" xr:uid="{00000000-0005-0000-0000-00004E010000}"/>
    <cellStyle name="Output" xfId="335" builtinId="21" customBuiltin="1"/>
    <cellStyle name="Percent 4" xfId="336" xr:uid="{00000000-0005-0000-0000-000050010000}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tabSelected="1" workbookViewId="0">
      <selection activeCell="A2" sqref="A2"/>
    </sheetView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68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57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7">
        <v>45078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50</v>
      </c>
      <c r="F6" s="38"/>
      <c r="G6" s="76" t="s">
        <v>63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 ht="18">
      <c r="A7" s="107"/>
      <c r="B7" s="100" t="s">
        <v>101</v>
      </c>
      <c r="C7" s="39" t="s">
        <v>69</v>
      </c>
      <c r="D7" s="39" t="s">
        <v>3</v>
      </c>
      <c r="E7" s="101" t="s">
        <v>51</v>
      </c>
      <c r="F7" s="39" t="s">
        <v>4</v>
      </c>
      <c r="G7" s="40" t="s">
        <v>64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601467</v>
      </c>
      <c r="D8" s="10">
        <f>RPKs!D4</f>
        <v>426059877</v>
      </c>
      <c r="E8" s="10">
        <f>Seats!D4</f>
        <v>764721</v>
      </c>
      <c r="F8" s="10">
        <f>ASKs!D4</f>
        <v>541535634</v>
      </c>
      <c r="G8" s="36">
        <f>'PLF%'!D4</f>
        <v>78.7</v>
      </c>
      <c r="H8" s="111">
        <f>Flights!D4</f>
        <v>4438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346867</v>
      </c>
      <c r="D9" s="10">
        <f>RPKs!D5</f>
        <v>261190851</v>
      </c>
      <c r="E9" s="10">
        <f>Seats!D5</f>
        <v>441726</v>
      </c>
      <c r="F9" s="10">
        <f>ASKs!D5</f>
        <v>332619678</v>
      </c>
      <c r="G9" s="36">
        <f>'PLF%'!D5</f>
        <v>78.5</v>
      </c>
      <c r="H9" s="111">
        <f>Flights!D5</f>
        <v>2705</v>
      </c>
      <c r="I9" s="2"/>
      <c r="J9" s="132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269160</v>
      </c>
      <c r="D10" s="10">
        <f>RPKs!D6</f>
        <v>371709960</v>
      </c>
      <c r="E10" s="10">
        <f>Seats!D6</f>
        <v>336974</v>
      </c>
      <c r="F10" s="10">
        <f>ASKs!D6</f>
        <v>465361094</v>
      </c>
      <c r="G10" s="36">
        <f>'PLF%'!D6</f>
        <v>79.900000000000006</v>
      </c>
      <c r="H10" s="111">
        <f>Flights!D6</f>
        <v>2043</v>
      </c>
      <c r="I10" s="30"/>
      <c r="J10" s="132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186899</v>
      </c>
      <c r="D11" s="10">
        <f>RPKs!D7</f>
        <v>127091320</v>
      </c>
      <c r="E11" s="10">
        <f>Seats!D7</f>
        <v>229243</v>
      </c>
      <c r="F11" s="10">
        <f>ASKs!D7</f>
        <v>155885240</v>
      </c>
      <c r="G11" s="36">
        <f>'PLF%'!D7</f>
        <v>81.5</v>
      </c>
      <c r="H11" s="111">
        <f>Flights!D7</f>
        <v>1304</v>
      </c>
      <c r="I11" s="30"/>
      <c r="J11" s="132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179053</v>
      </c>
      <c r="D12" s="10">
        <f>RPKs!D8</f>
        <v>115131079</v>
      </c>
      <c r="E12" s="10">
        <f>Seats!D8</f>
        <v>224145</v>
      </c>
      <c r="F12" s="10">
        <f>ASKs!D8</f>
        <v>144125235</v>
      </c>
      <c r="G12" s="36">
        <f>'PLF%'!D8</f>
        <v>79.900000000000006</v>
      </c>
      <c r="H12" s="111">
        <f>Flights!D8</f>
        <v>1366</v>
      </c>
      <c r="I12" s="30"/>
      <c r="J12" s="132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164349</v>
      </c>
      <c r="D13" s="10">
        <f>RPKs!D9</f>
        <v>219096150</v>
      </c>
      <c r="E13" s="10">
        <f>Seats!D9</f>
        <v>184674</v>
      </c>
      <c r="F13" s="10">
        <f>ASKs!D9</f>
        <v>246181824</v>
      </c>
      <c r="G13" s="36">
        <f>'PLF%'!D9</f>
        <v>89</v>
      </c>
      <c r="H13" s="111">
        <f>Flights!D9</f>
        <v>998</v>
      </c>
      <c r="I13" s="31"/>
      <c r="J13" s="132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137865</v>
      </c>
      <c r="D14" s="10">
        <f>RPKs!D10</f>
        <v>373062690</v>
      </c>
      <c r="E14" s="10">
        <f>Seats!D10</f>
        <v>184921</v>
      </c>
      <c r="F14" s="10">
        <f>ASKs!D10</f>
        <v>500396226</v>
      </c>
      <c r="G14" s="36">
        <f>'PLF%'!D10</f>
        <v>74.599999999999994</v>
      </c>
      <c r="H14" s="111">
        <f>Flights!D10</f>
        <v>1023</v>
      </c>
      <c r="I14" s="31"/>
      <c r="J14" s="132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130093</v>
      </c>
      <c r="D15" s="10">
        <f>RPKs!D11</f>
        <v>151818531</v>
      </c>
      <c r="E15" s="10">
        <f>Seats!D11</f>
        <v>172387</v>
      </c>
      <c r="F15" s="10">
        <f>ASKs!D11</f>
        <v>201175629</v>
      </c>
      <c r="G15" s="36">
        <f>'PLF%'!D11</f>
        <v>75.5</v>
      </c>
      <c r="H15" s="111">
        <f>Flights!D11</f>
        <v>1046</v>
      </c>
      <c r="I15" s="31"/>
      <c r="J15" s="132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118201</v>
      </c>
      <c r="D16" s="10">
        <f>RPKs!D12</f>
        <v>388172084</v>
      </c>
      <c r="E16" s="10">
        <f>Seats!D12</f>
        <v>158350</v>
      </c>
      <c r="F16" s="10">
        <f>ASKs!D12</f>
        <v>520021400</v>
      </c>
      <c r="G16" s="36">
        <f>'PLF%'!D12</f>
        <v>74.599999999999994</v>
      </c>
      <c r="H16" s="111">
        <f>Flights!D12</f>
        <v>800</v>
      </c>
      <c r="I16" s="30"/>
      <c r="J16" s="132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Brisbane - Cairns</v>
      </c>
      <c r="C17" s="10">
        <f>Passengers!D13</f>
        <v>108525</v>
      </c>
      <c r="D17" s="10">
        <f>RPKs!D13</f>
        <v>150958275</v>
      </c>
      <c r="E17" s="10">
        <f>Seats!D13</f>
        <v>115087</v>
      </c>
      <c r="F17" s="10">
        <f>ASKs!D13</f>
        <v>160086017</v>
      </c>
      <c r="G17" s="36">
        <f>'PLF%'!D13</f>
        <v>94.3</v>
      </c>
      <c r="H17" s="111">
        <f>Flights!D13</f>
        <v>799</v>
      </c>
      <c r="I17" s="30"/>
      <c r="J17" s="132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Hobart - Melbourne</v>
      </c>
      <c r="C18" s="10">
        <f>Passengers!D14</f>
        <v>99495</v>
      </c>
      <c r="D18" s="10">
        <f>RPKs!D14</f>
        <v>61487910</v>
      </c>
      <c r="E18" s="10">
        <f>Seats!D14</f>
        <v>125364</v>
      </c>
      <c r="F18" s="10">
        <f>ASKs!D14</f>
        <v>77474952</v>
      </c>
      <c r="G18" s="36">
        <f>'PLF%'!D14</f>
        <v>79.400000000000006</v>
      </c>
      <c r="H18" s="111">
        <f>Flights!D14</f>
        <v>719</v>
      </c>
      <c r="I18" s="30"/>
      <c r="J18" s="132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Canberra - Melbourne</v>
      </c>
      <c r="C19" s="10">
        <f>Passengers!D15</f>
        <v>80775</v>
      </c>
      <c r="D19" s="10">
        <f>RPKs!D15</f>
        <v>37964250</v>
      </c>
      <c r="E19" s="10">
        <f>Seats!D15</f>
        <v>119319</v>
      </c>
      <c r="F19" s="10">
        <f>ASKs!D15</f>
        <v>56079930</v>
      </c>
      <c r="G19" s="36">
        <f>'PLF%'!D15</f>
        <v>67.7</v>
      </c>
      <c r="H19" s="111">
        <f>Flights!D15</f>
        <v>869</v>
      </c>
      <c r="I19" s="30"/>
      <c r="J19" s="132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Brisbane - Townsville</v>
      </c>
      <c r="C20" s="10">
        <f>Passengers!D16</f>
        <v>77893</v>
      </c>
      <c r="D20" s="10">
        <f>RPKs!D16</f>
        <v>86617016</v>
      </c>
      <c r="E20" s="10">
        <f>Seats!D16</f>
        <v>91525</v>
      </c>
      <c r="F20" s="10">
        <f>ASKs!D16</f>
        <v>101775800</v>
      </c>
      <c r="G20" s="36">
        <f>'PLF%'!D16</f>
        <v>85.1</v>
      </c>
      <c r="H20" s="111">
        <f>Flights!D16</f>
        <v>670</v>
      </c>
      <c r="I20" s="30"/>
      <c r="J20" s="132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Brisbane - Perth</v>
      </c>
      <c r="C21" s="10">
        <f>Passengers!D17</f>
        <v>74671</v>
      </c>
      <c r="D21" s="10">
        <f>RPKs!D17</f>
        <v>269935665</v>
      </c>
      <c r="E21" s="10">
        <f>Seats!D17</f>
        <v>93894</v>
      </c>
      <c r="F21" s="10">
        <f>ASKs!D17</f>
        <v>339426810</v>
      </c>
      <c r="G21" s="36">
        <f>'PLF%'!D17</f>
        <v>79.5</v>
      </c>
      <c r="H21" s="111">
        <f>Flights!D17</f>
        <v>546</v>
      </c>
      <c r="I21" s="30"/>
      <c r="J21" s="132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Cairns - Melbourne</v>
      </c>
      <c r="C22" s="10">
        <f>Passengers!D18</f>
        <v>70259</v>
      </c>
      <c r="D22" s="10">
        <f>RPKs!D18</f>
        <v>162368549</v>
      </c>
      <c r="E22" s="10">
        <f>Seats!D18</f>
        <v>75239</v>
      </c>
      <c r="F22" s="10">
        <f>ASKs!D18</f>
        <v>173877329</v>
      </c>
      <c r="G22" s="36">
        <f>'PLF%'!D18</f>
        <v>93.4</v>
      </c>
      <c r="H22" s="111">
        <f>Flights!D18</f>
        <v>389</v>
      </c>
      <c r="I22" s="31"/>
      <c r="J22" s="132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Cairns - Sydney</v>
      </c>
      <c r="C23" s="10">
        <f>Passengers!D19</f>
        <v>70242</v>
      </c>
      <c r="D23" s="10">
        <f>RPKs!D19</f>
        <v>138446982</v>
      </c>
      <c r="E23" s="10">
        <f>Seats!D19</f>
        <v>75206</v>
      </c>
      <c r="F23" s="10">
        <f>ASKs!D19</f>
        <v>148231026</v>
      </c>
      <c r="G23" s="36">
        <f>'PLF%'!D19</f>
        <v>93.4</v>
      </c>
      <c r="H23" s="111">
        <f>Flights!D19</f>
        <v>400</v>
      </c>
      <c r="I23" s="30"/>
      <c r="J23" s="132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Adelaide - Brisbane</v>
      </c>
      <c r="C24" s="10">
        <f>Passengers!D20</f>
        <v>62478</v>
      </c>
      <c r="D24" s="10">
        <f>RPKs!D20</f>
        <v>101339316</v>
      </c>
      <c r="E24" s="10">
        <f>Seats!D20</f>
        <v>81830</v>
      </c>
      <c r="F24" s="10">
        <f>ASKs!D20</f>
        <v>132728260</v>
      </c>
      <c r="G24" s="179">
        <f>'PLF%'!D20</f>
        <v>76.400000000000006</v>
      </c>
      <c r="H24" s="111">
        <f>Flights!D20</f>
        <v>695</v>
      </c>
      <c r="I24" s="30"/>
      <c r="J24" s="132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Brisbane - Mackay</v>
      </c>
      <c r="C25" s="10">
        <f>Passengers!D21</f>
        <v>60090</v>
      </c>
      <c r="D25" s="10">
        <f>RPKs!D21</f>
        <v>47891730</v>
      </c>
      <c r="E25" s="10">
        <f>Seats!D22</f>
        <v>75789</v>
      </c>
      <c r="F25" s="10">
        <f>ASKs!D21</f>
        <v>60060326</v>
      </c>
      <c r="G25" s="179">
        <f>'PLF%'!D21</f>
        <v>79.7</v>
      </c>
      <c r="H25" s="111">
        <f>Flights!D21</f>
        <v>580</v>
      </c>
      <c r="I25" s="30"/>
      <c r="J25" s="132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Launceston - Melbourne</v>
      </c>
      <c r="C26" s="180">
        <f>Passengers!D22</f>
        <v>58147</v>
      </c>
      <c r="D26" s="180">
        <f>RPKs!D22</f>
        <v>27677972</v>
      </c>
      <c r="E26" s="180">
        <f>Seats!D23</f>
        <v>74724</v>
      </c>
      <c r="F26" s="180">
        <f>ASKs!D23</f>
        <v>62543988</v>
      </c>
      <c r="G26" s="181">
        <f>'PLF%'!D22</f>
        <v>76.7</v>
      </c>
      <c r="H26" s="111">
        <f>Flights!D22</f>
        <v>676</v>
      </c>
      <c r="I26" s="30"/>
      <c r="J26" s="132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Sunshine Coast - Sydney</v>
      </c>
      <c r="C27" s="180">
        <f>Passengers!D23</f>
        <v>55961</v>
      </c>
      <c r="D27" s="180">
        <f>RPKs!D23</f>
        <v>46839357</v>
      </c>
      <c r="E27" s="180">
        <f>Seats!D24</f>
        <v>64266</v>
      </c>
      <c r="F27" s="180">
        <f>ASKs!D24</f>
        <v>93442764</v>
      </c>
      <c r="G27" s="181">
        <f>'PLF%'!D23</f>
        <v>74.900000000000006</v>
      </c>
      <c r="H27" s="111">
        <f>Flights!D23</f>
        <v>408</v>
      </c>
      <c r="I27" s="30"/>
      <c r="J27" s="132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Melbourne - Sunshine Coast</v>
      </c>
      <c r="C28" s="180">
        <f>Passengers!D24</f>
        <v>54368</v>
      </c>
      <c r="D28" s="180">
        <f>RPKs!D24</f>
        <v>79051072</v>
      </c>
      <c r="E28" s="180">
        <f>Seats!D25</f>
        <v>73786</v>
      </c>
      <c r="F28" s="180">
        <f>ASKs!D25</f>
        <v>76663654</v>
      </c>
      <c r="G28" s="181">
        <f>'PLF%'!D25</f>
        <v>72.5</v>
      </c>
      <c r="H28" s="111">
        <f>Flights!D24</f>
        <v>337</v>
      </c>
      <c r="I28" s="30"/>
      <c r="J28" s="132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Hobart - Sydney</v>
      </c>
      <c r="C29" s="180">
        <f>Passengers!D25</f>
        <v>53531</v>
      </c>
      <c r="D29" s="180">
        <f>RPKs!D25</f>
        <v>55618709</v>
      </c>
      <c r="E29" s="180">
        <f>Seats!D26</f>
        <v>75536</v>
      </c>
      <c r="F29" s="180">
        <f>ASKs!D26</f>
        <v>72212416</v>
      </c>
      <c r="G29" s="181">
        <f>'PLF%'!D26</f>
        <v>69.099999999999994</v>
      </c>
      <c r="H29" s="111">
        <f>Flights!D25</f>
        <v>432</v>
      </c>
      <c r="I29" s="30"/>
      <c r="J29" s="132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Brisbane - Canberra</v>
      </c>
      <c r="C30" s="180">
        <f>Passengers!D26</f>
        <v>52171</v>
      </c>
      <c r="D30" s="180">
        <f>RPKs!D26</f>
        <v>49875476</v>
      </c>
      <c r="E30" s="180">
        <f>Seats!D27</f>
        <v>80194</v>
      </c>
      <c r="F30" s="180">
        <f>ASKs!D27</f>
        <v>18925784</v>
      </c>
      <c r="G30" s="181">
        <f>'PLF%'!D27</f>
        <v>65</v>
      </c>
      <c r="H30" s="111">
        <f>Flights!D26</f>
        <v>593</v>
      </c>
      <c r="I30" s="31"/>
      <c r="J30" s="132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Canberra - Sydney</v>
      </c>
      <c r="C31" s="180">
        <f>Passengers!D27</f>
        <v>52088</v>
      </c>
      <c r="D31" s="180">
        <f>RPKs!D27</f>
        <v>12292768</v>
      </c>
      <c r="E31" s="180">
        <f>Seats!D28</f>
        <v>57289</v>
      </c>
      <c r="F31" s="180">
        <f>ASKs!D28</f>
        <v>121452680</v>
      </c>
      <c r="G31" s="181">
        <f>'PLF%'!D28</f>
        <v>80.8</v>
      </c>
      <c r="H31" s="111">
        <f>Flights!D27</f>
        <v>1296</v>
      </c>
      <c r="I31" s="48"/>
      <c r="J31" s="132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Adelaide - Perth</v>
      </c>
      <c r="C32" s="180">
        <f>Passengers!D28</f>
        <v>46289</v>
      </c>
      <c r="D32" s="180">
        <f>RPKs!D28</f>
        <v>98132680</v>
      </c>
      <c r="E32" s="180">
        <f>Seats!D29</f>
        <v>65335</v>
      </c>
      <c r="F32" s="180">
        <f>ASKs!D29</f>
        <v>81668750</v>
      </c>
      <c r="G32" s="181">
        <f>'PLF%'!D29</f>
        <v>70.8</v>
      </c>
      <c r="H32" s="111">
        <f>Flights!D28</f>
        <v>329</v>
      </c>
      <c r="I32" s="48"/>
      <c r="J32" s="132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Karratha - Perth</v>
      </c>
      <c r="C33" s="180">
        <f>Passengers!D29</f>
        <v>46287</v>
      </c>
      <c r="D33" s="180">
        <f>RPKs!D29</f>
        <v>57858750</v>
      </c>
      <c r="E33" s="180">
        <f>Seats!D30</f>
        <v>57511</v>
      </c>
      <c r="F33" s="180">
        <f>ASKs!D30</f>
        <v>29790698</v>
      </c>
      <c r="G33" s="181">
        <f>'PLF%'!D30</f>
        <v>74.900000000000006</v>
      </c>
      <c r="H33" s="111">
        <f>Flights!D29</f>
        <v>387</v>
      </c>
      <c r="I33" s="48"/>
      <c r="J33" s="132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80">
        <f>Passengers!D30</f>
        <v>43070</v>
      </c>
      <c r="D34" s="180">
        <f>RPKs!D30</f>
        <v>22310260</v>
      </c>
      <c r="E34" s="180">
        <f>Seats!D31</f>
        <v>59895</v>
      </c>
      <c r="F34" s="180">
        <f>ASKs!D31</f>
        <v>36775530</v>
      </c>
      <c r="G34" s="181">
        <f>'PLF%'!D31</f>
        <v>68.8</v>
      </c>
      <c r="H34" s="111">
        <f>Flights!D31</f>
        <v>522</v>
      </c>
      <c r="I34" s="60"/>
      <c r="J34" s="132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Brisbane - Newcastle</v>
      </c>
      <c r="C35" s="180">
        <f>Passengers!D31</f>
        <v>41232</v>
      </c>
      <c r="D35" s="180">
        <f>RPKs!D31</f>
        <v>25316448</v>
      </c>
      <c r="E35" s="180">
        <f>Seats!D32</f>
        <v>59355</v>
      </c>
      <c r="F35" s="180">
        <f>ASKs!D32</f>
        <v>77873760</v>
      </c>
      <c r="G35" s="181">
        <f>'PLF%'!D32</f>
        <v>66.2</v>
      </c>
      <c r="H35" s="111">
        <f>Flights!D32</f>
        <v>362</v>
      </c>
      <c r="I35" s="60"/>
      <c r="J35" s="132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Perth - Port Hedland</v>
      </c>
      <c r="C36" s="180">
        <f>Passengers!D32</f>
        <v>39271</v>
      </c>
      <c r="D36" s="180">
        <f>RPKs!D32</f>
        <v>51523552</v>
      </c>
      <c r="E36" s="180">
        <f>Seats!D33</f>
        <v>52578</v>
      </c>
      <c r="F36" s="180">
        <f>ASKs!D33</f>
        <v>32177736</v>
      </c>
      <c r="G36" s="181">
        <f>'PLF%'!D33</f>
        <v>73.099999999999994</v>
      </c>
      <c r="H36" s="111">
        <f>Flights!D33</f>
        <v>403</v>
      </c>
      <c r="I36" s="60"/>
      <c r="J36" s="132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Ballina - Sydney</v>
      </c>
      <c r="C37" s="180">
        <f>Passengers!D33</f>
        <v>38415</v>
      </c>
      <c r="D37" s="180">
        <f>RPKs!D33</f>
        <v>23509980</v>
      </c>
      <c r="E37" s="180">
        <f>Seats!D34</f>
        <v>45527</v>
      </c>
      <c r="F37" s="180">
        <f>ASKs!D34</f>
        <v>76348779</v>
      </c>
      <c r="G37" s="181">
        <f>'PLF%'!D34</f>
        <v>79.599999999999994</v>
      </c>
      <c r="H37" s="111">
        <f>Flights!D34</f>
        <v>276</v>
      </c>
      <c r="I37" s="60"/>
      <c r="J37" s="132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Broome - Perth</v>
      </c>
      <c r="C38" s="180">
        <f>Passengers!D34</f>
        <v>36259</v>
      </c>
      <c r="D38" s="180">
        <f>RPKs!D34</f>
        <v>60806343</v>
      </c>
      <c r="E38" s="180">
        <f>Seats!D35</f>
        <v>40645</v>
      </c>
      <c r="F38" s="180">
        <f>ASKs!D35</f>
        <v>33979220</v>
      </c>
      <c r="G38" s="181">
        <f>'PLF%'!D35</f>
        <v>77.2</v>
      </c>
      <c r="H38" s="111">
        <f>Flights!D35</f>
        <v>261</v>
      </c>
      <c r="I38" s="60"/>
      <c r="J38" s="132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Melbourne - Newcastle</v>
      </c>
      <c r="C39" s="180">
        <f>Passengers!D35</f>
        <v>31367</v>
      </c>
      <c r="D39" s="180">
        <f>RPKs!D35</f>
        <v>26222812</v>
      </c>
      <c r="E39" s="180">
        <f>Seats!D36</f>
        <v>35337</v>
      </c>
      <c r="F39" s="180">
        <f>ASKs!D36</f>
        <v>100781124</v>
      </c>
      <c r="G39" s="181">
        <f>'PLF%'!D36</f>
        <v>88.5</v>
      </c>
      <c r="H39" s="111">
        <f>Flights!D36</f>
        <v>222</v>
      </c>
      <c r="I39" s="60"/>
      <c r="J39" s="132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Brisbane - Darwin</v>
      </c>
      <c r="C40" s="180">
        <f>Passengers!D36</f>
        <v>31261</v>
      </c>
      <c r="D40" s="180">
        <f>RPKs!D36</f>
        <v>89156372</v>
      </c>
      <c r="E40" s="180">
        <f>Seats!D37</f>
        <v>45128</v>
      </c>
      <c r="F40" s="180">
        <f>ASKs!D37</f>
        <v>24278864</v>
      </c>
      <c r="G40" s="181">
        <f>'PLF%'!D37</f>
        <v>67.3</v>
      </c>
      <c r="H40" s="111">
        <f>Flights!D37</f>
        <v>309</v>
      </c>
      <c r="I40" s="60"/>
      <c r="J40" s="132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Kalgoorlie - Perth</v>
      </c>
      <c r="C41" s="180">
        <f>Passengers!D37</f>
        <v>30383</v>
      </c>
      <c r="D41" s="180">
        <f>RPKs!D37</f>
        <v>16346054</v>
      </c>
      <c r="E41" s="180">
        <f>Seats!D38</f>
        <v>51940</v>
      </c>
      <c r="F41" s="180">
        <f>ASKs!D38</f>
        <v>52926860</v>
      </c>
      <c r="G41" s="181">
        <f>'PLF%'!D38</f>
        <v>57.8</v>
      </c>
      <c r="H41" s="111">
        <f>Flights!D38</f>
        <v>328</v>
      </c>
      <c r="I41" s="60"/>
      <c r="J41" s="132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Newman - Perth</v>
      </c>
      <c r="C42" s="180">
        <f>Passengers!D38</f>
        <v>29996</v>
      </c>
      <c r="D42" s="180">
        <f>RPKs!D38</f>
        <v>30565924</v>
      </c>
      <c r="E42" s="180">
        <f>Seats!D39</f>
        <v>31807</v>
      </c>
      <c r="F42" s="180">
        <f>ASKs!D39</f>
        <v>99587717</v>
      </c>
      <c r="G42" s="181">
        <f>'PLF%'!D39</f>
        <v>87.3</v>
      </c>
      <c r="H42" s="111">
        <f>Flights!D39</f>
        <v>195</v>
      </c>
      <c r="I42" s="60"/>
      <c r="J42" s="132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Darwin - Melbourne</v>
      </c>
      <c r="C43" s="180">
        <f>Passengers!D39</f>
        <v>27775</v>
      </c>
      <c r="D43" s="180">
        <f>RPKs!D39</f>
        <v>86963525</v>
      </c>
      <c r="E43" s="180">
        <f>Seats!D40</f>
        <v>29627</v>
      </c>
      <c r="F43" s="180">
        <f>ASKs!D40</f>
        <v>53061957</v>
      </c>
      <c r="G43" s="181">
        <f>'PLF%'!D40</f>
        <v>78.7</v>
      </c>
      <c r="H43" s="111">
        <f>Flights!D40</f>
        <v>183</v>
      </c>
      <c r="I43" s="60"/>
      <c r="J43" s="132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Brisbane - Hobart</v>
      </c>
      <c r="C44" s="180">
        <f>Passengers!D40</f>
        <v>23305</v>
      </c>
      <c r="D44" s="180">
        <f>RPKs!D40</f>
        <v>41739255</v>
      </c>
      <c r="E44" s="180">
        <f>Seats!D41</f>
        <v>25247</v>
      </c>
      <c r="F44" s="180">
        <f>ASKs!D41</f>
        <v>66121893</v>
      </c>
      <c r="G44" s="181">
        <f>'PLF%'!D41</f>
        <v>86.4</v>
      </c>
      <c r="H44" s="111">
        <f>Flights!D43</f>
        <v>174</v>
      </c>
      <c r="I44" s="60"/>
      <c r="J44" s="132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Adelaide - Darwin</v>
      </c>
      <c r="C45" s="180">
        <f>Passengers!D41</f>
        <v>21822</v>
      </c>
      <c r="D45" s="180">
        <f>RPKs!D41</f>
        <v>57151818</v>
      </c>
      <c r="E45" s="180">
        <f>Seats!D42</f>
        <v>25408</v>
      </c>
      <c r="F45" s="180">
        <f>ASKs!D42</f>
        <v>22740160</v>
      </c>
      <c r="G45" s="181">
        <f>'PLF%'!D42</f>
        <v>85.4</v>
      </c>
      <c r="H45" s="111">
        <f>Flights!D44</f>
        <v>358</v>
      </c>
      <c r="I45" s="60"/>
      <c r="J45" s="132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Brisbane - Proserpine</v>
      </c>
      <c r="C46" s="180">
        <f>Passengers!D42</f>
        <v>21704</v>
      </c>
      <c r="D46" s="180">
        <f>RPKs!D42</f>
        <v>19425080</v>
      </c>
      <c r="E46" s="180">
        <f>Seats!D43</f>
        <v>26970</v>
      </c>
      <c r="F46" s="180">
        <f>ASKs!D43</f>
        <v>24650580</v>
      </c>
      <c r="G46" s="181">
        <f>'PLF%'!D43</f>
        <v>76.7</v>
      </c>
      <c r="H46" s="111">
        <f>Flights!D45</f>
        <v>430</v>
      </c>
      <c r="I46" s="60"/>
      <c r="J46" s="132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Launceston - Sydney</v>
      </c>
      <c r="C47" s="180">
        <f>Passengers!D43</f>
        <v>20685</v>
      </c>
      <c r="D47" s="180">
        <f>RPKs!D43</f>
        <v>18906090</v>
      </c>
      <c r="E47" s="180">
        <f>Seats!D44</f>
        <v>31887</v>
      </c>
      <c r="F47" s="180">
        <f>ASKs!D44</f>
        <v>13838958</v>
      </c>
      <c r="G47" s="181">
        <f>'PLF%'!D44</f>
        <v>57.5</v>
      </c>
      <c r="H47" s="111">
        <f>Flights!D46</f>
        <v>121</v>
      </c>
      <c r="I47" s="60"/>
      <c r="J47" s="132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Brisbane - Gladstone</v>
      </c>
      <c r="C48" s="180">
        <f>Passengers!D44</f>
        <v>18329</v>
      </c>
      <c r="D48" s="180">
        <f>RPKs!D44</f>
        <v>7954786</v>
      </c>
      <c r="E48" s="180">
        <f>Seats!D45</f>
        <v>24541</v>
      </c>
      <c r="F48" s="180">
        <f>ASKs!D45</f>
        <v>10871663</v>
      </c>
      <c r="G48" s="181">
        <f>'PLF%'!D45</f>
        <v>74.599999999999994</v>
      </c>
      <c r="H48" s="111">
        <f>Flights!D47</f>
        <v>152</v>
      </c>
      <c r="I48" s="60"/>
      <c r="J48" s="132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Coffs Harbour - Sydney</v>
      </c>
      <c r="C49" s="180">
        <f>Passengers!D45</f>
        <v>18305</v>
      </c>
      <c r="D49" s="180">
        <f>RPKs!D45</f>
        <v>8109115</v>
      </c>
      <c r="E49" s="180">
        <f>Seats!D46</f>
        <v>21322</v>
      </c>
      <c r="F49" s="180">
        <f>ASKs!D46</f>
        <v>34264454</v>
      </c>
      <c r="G49" s="181">
        <f>'PLF%'!D46</f>
        <v>84.3</v>
      </c>
      <c r="H49" s="111">
        <f>Flights!D48</f>
        <v>260</v>
      </c>
      <c r="I49" s="60"/>
      <c r="J49" s="132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Adelaide - Gold Coast</v>
      </c>
      <c r="C50" s="180">
        <f>Passengers!D46</f>
        <v>17967</v>
      </c>
      <c r="D50" s="180">
        <f>RPKs!D46</f>
        <v>28872969</v>
      </c>
      <c r="E50" s="180">
        <f>Seats!D47</f>
        <v>26614</v>
      </c>
      <c r="F50" s="180">
        <f>ASKs!D47</f>
        <v>40612964</v>
      </c>
      <c r="G50" s="181">
        <f>'PLF%'!D47</f>
        <v>62.3</v>
      </c>
      <c r="H50" s="111">
        <f>Flights!D49</f>
        <v>328</v>
      </c>
      <c r="I50" s="60"/>
      <c r="J50" s="132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Hamilton Island - Sydney</v>
      </c>
      <c r="C51" s="180">
        <f>Passengers!D47</f>
        <v>16569</v>
      </c>
      <c r="D51" s="180">
        <f>RPKs!D47</f>
        <v>25284294</v>
      </c>
      <c r="E51" s="180">
        <f>Seats!D48</f>
        <v>28197</v>
      </c>
      <c r="F51" s="180">
        <f>ASKs!D48</f>
        <v>27407484</v>
      </c>
      <c r="G51" s="181">
        <f>'PLF%'!D48</f>
        <v>57.4</v>
      </c>
      <c r="H51" s="111">
        <f>Flights!D50</f>
        <v>445</v>
      </c>
      <c r="I51" s="60"/>
      <c r="J51" s="132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Adelaide - Canberra</v>
      </c>
      <c r="C52" s="180">
        <f>Passengers!D48</f>
        <v>16186</v>
      </c>
      <c r="D52" s="180">
        <f>RPKs!D48</f>
        <v>15732792</v>
      </c>
      <c r="E52" s="180">
        <f>Seats!D49</f>
        <v>21648</v>
      </c>
      <c r="F52" s="180">
        <f>ASKs!D49</f>
        <v>14136144</v>
      </c>
      <c r="G52" s="181">
        <f>'PLF%'!D49</f>
        <v>73.599999999999994</v>
      </c>
      <c r="H52" s="111">
        <f>Flights!D51</f>
        <v>112</v>
      </c>
      <c r="I52" s="60"/>
      <c r="J52" s="132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Brisbane - Emerald</v>
      </c>
      <c r="C53" s="180">
        <f>Passengers!D49</f>
        <v>15927</v>
      </c>
      <c r="D53" s="180">
        <f>RPKs!D49</f>
        <v>10400331</v>
      </c>
      <c r="E53" s="180">
        <f>Seats!D50</f>
        <v>23487</v>
      </c>
      <c r="F53" s="180">
        <f>ASKs!D50</f>
        <v>7280970</v>
      </c>
      <c r="G53" s="181">
        <f>'PLF%'!D50</f>
        <v>66.400000000000006</v>
      </c>
      <c r="H53" s="111">
        <f>Flights!D52</f>
        <v>408</v>
      </c>
      <c r="I53" s="60"/>
      <c r="J53" s="132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Dubbo - Sydney</v>
      </c>
      <c r="C54" s="180">
        <f>Passengers!D50</f>
        <v>15600</v>
      </c>
      <c r="D54" s="180">
        <f>RPKs!D51</f>
        <v>40610669</v>
      </c>
      <c r="E54" s="180">
        <f>Seats!D51</f>
        <v>19339</v>
      </c>
      <c r="F54" s="180">
        <f>ASKs!D51</f>
        <v>51267689</v>
      </c>
      <c r="G54" s="181">
        <f>'PLF%'!D51</f>
        <v>79.2</v>
      </c>
      <c r="H54" s="111">
        <f>Flights!D53</f>
        <v>434</v>
      </c>
      <c r="I54" s="60"/>
      <c r="J54" s="132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Darwin - Perth</v>
      </c>
      <c r="C55" s="180">
        <f>Passengers!D51</f>
        <v>15319</v>
      </c>
      <c r="D55" s="180">
        <f>RPKs!D52</f>
        <v>6435576</v>
      </c>
      <c r="E55" s="180">
        <f>Seats!D52</f>
        <v>21332</v>
      </c>
      <c r="F55" s="180">
        <f>ASKs!D52</f>
        <v>9642064</v>
      </c>
      <c r="G55" s="181">
        <f>'PLF%'!D52</f>
        <v>66.7</v>
      </c>
      <c r="H55" s="111">
        <f>Flights!D54</f>
        <v>94</v>
      </c>
      <c r="I55" s="60"/>
      <c r="J55" s="132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Albury - Sydney</v>
      </c>
      <c r="C56" s="180">
        <f>Passengers!D52</f>
        <v>14238</v>
      </c>
      <c r="D56" s="180">
        <f>RPKs!D53</f>
        <v>6262728</v>
      </c>
      <c r="E56" s="180">
        <f>Seats!D53</f>
        <v>21123</v>
      </c>
      <c r="F56" s="180">
        <f>ASKs!D53</f>
        <v>9653211</v>
      </c>
      <c r="G56" s="181">
        <f>'PLF%'!D53</f>
        <v>64.900000000000006</v>
      </c>
      <c r="H56" s="111">
        <f>Flights!D55</f>
        <v>80</v>
      </c>
      <c r="I56" s="60"/>
      <c r="J56" s="132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Melbourne - Mildura</v>
      </c>
      <c r="C57" s="180">
        <f>Passengers!D53</f>
        <v>13704</v>
      </c>
      <c r="D57" s="180">
        <f>RPKs!D54</f>
        <v>12163312</v>
      </c>
      <c r="E57" s="180">
        <f>Seats!D54</f>
        <v>16740</v>
      </c>
      <c r="F57" s="180">
        <f>ASKs!D54</f>
        <v>14932080</v>
      </c>
      <c r="G57" s="181">
        <f>'PLF%'!D54</f>
        <v>81.5</v>
      </c>
      <c r="H57" s="111">
        <f>Flights!D56</f>
        <v>525</v>
      </c>
      <c r="I57" s="60"/>
      <c r="J57" s="132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Canberra - Gold Coast</v>
      </c>
      <c r="C58" s="180">
        <f>Passengers!D54</f>
        <v>13636</v>
      </c>
      <c r="D58" s="180">
        <f>RPKs!D55</f>
        <v>28747190</v>
      </c>
      <c r="E58" s="180">
        <f>Seats!D55</f>
        <v>14596</v>
      </c>
      <c r="F58" s="180">
        <f>ASKs!D55</f>
        <v>31104076</v>
      </c>
      <c r="G58" s="181">
        <f>'PLF%'!D55</f>
        <v>92.4</v>
      </c>
      <c r="H58" s="111">
        <f>Flights!D57</f>
        <v>381</v>
      </c>
      <c r="I58" s="60"/>
      <c r="J58" s="132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Adelaide - Cairns</v>
      </c>
      <c r="C59" s="180">
        <f>Passengers!D55</f>
        <v>13490</v>
      </c>
      <c r="D59" s="180">
        <f>RPKs!D56</f>
        <v>3293448</v>
      </c>
      <c r="E59" s="180">
        <f>Seats!D56</f>
        <v>21732</v>
      </c>
      <c r="F59" s="180">
        <f>ASKs!D56</f>
        <v>5346072</v>
      </c>
      <c r="G59" s="181">
        <f>'PLF%'!D56</f>
        <v>61.6</v>
      </c>
      <c r="H59" s="111">
        <f>Flights!D58</f>
        <v>381</v>
      </c>
      <c r="I59" s="60"/>
      <c r="J59" s="132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Adelaide - Port Lincoln</v>
      </c>
      <c r="C60" s="180">
        <f>Passengers!D56</f>
        <v>13388</v>
      </c>
      <c r="D60" s="180">
        <f>RPKs!D57</f>
        <v>4273794</v>
      </c>
      <c r="E60" s="180">
        <f>Seats!D57</f>
        <v>21392</v>
      </c>
      <c r="F60" s="180">
        <f>ASKs!D57</f>
        <v>6866832</v>
      </c>
      <c r="G60" s="181">
        <f>'PLF%'!D57</f>
        <v>62.2</v>
      </c>
      <c r="H60" s="111">
        <f>Flights!D59</f>
        <v>170</v>
      </c>
      <c r="I60" s="60"/>
      <c r="J60" s="132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Port Macquarie - Sydney</v>
      </c>
      <c r="C61" s="180">
        <f>Passengers!D57</f>
        <v>13314</v>
      </c>
      <c r="D61" s="180">
        <f>RPKs!D58</f>
        <v>4745310</v>
      </c>
      <c r="E61" s="180">
        <f>Seats!D58</f>
        <v>21338</v>
      </c>
      <c r="F61" s="180">
        <f>ASKs!D58</f>
        <v>7831046</v>
      </c>
      <c r="G61" s="181">
        <f>'PLF%'!D58</f>
        <v>60.6</v>
      </c>
      <c r="H61" s="111">
        <f>Flights!D60</f>
        <v>108</v>
      </c>
      <c r="I61" s="60"/>
      <c r="J61" s="132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Sydney - Wagga Wagga</v>
      </c>
      <c r="C62" s="180">
        <f>Passengers!D58</f>
        <v>12930</v>
      </c>
      <c r="D62" s="180">
        <f>RPKs!D59</f>
        <v>19728566</v>
      </c>
      <c r="E62" s="180">
        <f>Seats!D59</f>
        <v>19568</v>
      </c>
      <c r="F62" s="180">
        <f>ASKs!D59</f>
        <v>30780464</v>
      </c>
      <c r="G62" s="181">
        <f>'PLF%'!D59</f>
        <v>64.099999999999994</v>
      </c>
      <c r="H62" s="111">
        <f>Flights!D61</f>
        <v>174</v>
      </c>
      <c r="I62" s="60"/>
      <c r="J62" s="132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Brisbane - Mount Isa</v>
      </c>
      <c r="C63" s="180">
        <f>Passengers!D59</f>
        <v>12542</v>
      </c>
      <c r="D63" s="180">
        <f>RPKs!D60</f>
        <v>10881552</v>
      </c>
      <c r="E63" s="180">
        <f>Seats!D60</f>
        <v>18734</v>
      </c>
      <c r="F63" s="180">
        <f>ASKs!D60</f>
        <v>16635792</v>
      </c>
      <c r="G63" s="181">
        <f>'PLF%'!D60</f>
        <v>65.400000000000006</v>
      </c>
      <c r="H63" s="111">
        <f>Flights!D62</f>
        <v>302</v>
      </c>
      <c r="I63" s="60"/>
      <c r="J63" s="132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Brisbane - Hamilton Island</v>
      </c>
      <c r="C64" s="180">
        <f>Passengers!D60</f>
        <v>12254</v>
      </c>
      <c r="D64" s="180">
        <f>RPKs!D61</f>
        <v>15628816</v>
      </c>
      <c r="E64" s="180">
        <f>Seats!D61</f>
        <v>14920</v>
      </c>
      <c r="F64" s="180">
        <f>ASKs!D61</f>
        <v>19634720</v>
      </c>
      <c r="G64" s="181">
        <f>'PLF%'!D61</f>
        <v>79.599999999999994</v>
      </c>
      <c r="H64" s="111">
        <f>Flights!D63</f>
        <v>70</v>
      </c>
      <c r="I64" s="60"/>
      <c r="J64" s="132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Adelaide - Alice Springs</v>
      </c>
      <c r="C65" s="180">
        <f>Passengers!D61</f>
        <v>11876</v>
      </c>
      <c r="D65" s="180">
        <f>RPKs!D62</f>
        <v>3161592</v>
      </c>
      <c r="E65" s="180">
        <f>Seats!D62</f>
        <v>18548</v>
      </c>
      <c r="F65" s="180">
        <f>ASKs!D62</f>
        <v>5323276</v>
      </c>
      <c r="G65" s="181">
        <f>'PLF%'!D62</f>
        <v>59.3918481777011</v>
      </c>
      <c r="H65" s="111">
        <f>Flights!D64</f>
        <v>298</v>
      </c>
      <c r="I65" s="60"/>
      <c r="J65" s="132"/>
      <c r="K65" s="29"/>
      <c r="L65" s="11"/>
      <c r="M65" s="29"/>
      <c r="N65" s="29"/>
      <c r="O65" s="29"/>
    </row>
    <row r="66" spans="1:18">
      <c r="A66" s="29">
        <f>Passengers!A63</f>
        <v>60</v>
      </c>
      <c r="B66" s="29" t="str">
        <f>Passengers!B63</f>
        <v>Brisbane - Launceston</v>
      </c>
      <c r="C66" s="180">
        <f>Passengers!D63</f>
        <v>10047</v>
      </c>
      <c r="D66" s="180">
        <f>RPKs!D63</f>
        <v>16718208</v>
      </c>
      <c r="E66" s="180">
        <f>Seats!D63</f>
        <v>12370</v>
      </c>
      <c r="F66" s="180">
        <f>ASKs!D63</f>
        <v>20583680</v>
      </c>
      <c r="G66" s="181">
        <f>'PLF%'!D63</f>
        <v>81.2</v>
      </c>
      <c r="H66" s="111">
        <f>Flights!D65</f>
        <v>208</v>
      </c>
      <c r="I66" s="60"/>
      <c r="J66" s="132"/>
      <c r="K66" s="29"/>
      <c r="L66" s="11"/>
      <c r="M66" s="29"/>
      <c r="N66" s="29"/>
      <c r="O66" s="29"/>
    </row>
    <row r="67" spans="1:18">
      <c r="A67" s="29">
        <f>Passengers!A64</f>
        <v>61</v>
      </c>
      <c r="B67" s="29" t="str">
        <f>Passengers!B64</f>
        <v>Devonport - Melbourne</v>
      </c>
      <c r="C67" s="180">
        <f>Passengers!D64</f>
        <v>9233</v>
      </c>
      <c r="D67" s="180">
        <f>RPKs!D64</f>
        <v>3803996</v>
      </c>
      <c r="E67" s="180">
        <f>Seats!D64</f>
        <v>13551</v>
      </c>
      <c r="F67" s="180">
        <f>ASKs!D64</f>
        <v>5583012</v>
      </c>
      <c r="G67" s="181">
        <f>'PLF%'!D64</f>
        <v>68.099999999999994</v>
      </c>
      <c r="H67" s="111">
        <f>Flights!D66</f>
        <v>296</v>
      </c>
      <c r="I67" s="60"/>
      <c r="J67" s="132"/>
      <c r="K67" s="29"/>
      <c r="L67" s="11"/>
      <c r="M67" s="29"/>
      <c r="N67" s="29"/>
      <c r="O67" s="29"/>
    </row>
    <row r="68" spans="1:18">
      <c r="A68" s="29">
        <f>Passengers!A65</f>
        <v>62</v>
      </c>
      <c r="B68" s="29" t="str">
        <f>Passengers!B65</f>
        <v>Brisbane - Moranbah</v>
      </c>
      <c r="C68" s="180">
        <f>Passengers!D65</f>
        <v>9209</v>
      </c>
      <c r="D68" s="180">
        <f>RPKs!D65</f>
        <v>7183020</v>
      </c>
      <c r="E68" s="180">
        <f>Seats!D65</f>
        <v>15617</v>
      </c>
      <c r="F68" s="180">
        <f>ASKs!D65</f>
        <v>12181260</v>
      </c>
      <c r="G68" s="181">
        <f>'PLF%'!D65</f>
        <v>59</v>
      </c>
      <c r="H68" s="111">
        <f>Flights!D67</f>
        <v>50318</v>
      </c>
      <c r="I68" s="60"/>
      <c r="J68" s="132"/>
      <c r="K68" s="29"/>
      <c r="L68" s="11"/>
      <c r="M68" s="29"/>
      <c r="N68" s="29"/>
      <c r="O68" s="29"/>
    </row>
    <row r="69" spans="1:18">
      <c r="A69" s="29">
        <f>Passengers!A66</f>
        <v>63</v>
      </c>
      <c r="B69" s="29" t="str">
        <f>Passengers!B66</f>
        <v>Armidale - Sydney</v>
      </c>
      <c r="C69" s="180">
        <f>Passengers!D66</f>
        <v>9077</v>
      </c>
      <c r="D69" s="180">
        <f>RPKs!D66</f>
        <v>3467414</v>
      </c>
      <c r="E69" s="180">
        <f>Seats!D66</f>
        <v>16516</v>
      </c>
      <c r="F69" s="180">
        <f>ASKs!D66</f>
        <v>6309112</v>
      </c>
      <c r="G69" s="181">
        <f>'PLF%'!D66</f>
        <v>55</v>
      </c>
      <c r="H69" s="111">
        <f>Flights!D68</f>
        <v>0</v>
      </c>
      <c r="I69" s="60"/>
      <c r="J69" s="132"/>
      <c r="K69" s="29"/>
      <c r="L69" s="11"/>
      <c r="M69" s="29"/>
      <c r="N69" s="29"/>
      <c r="O69" s="29"/>
    </row>
    <row r="70" spans="1:18" s="167" customFormat="1" ht="14.25" customHeight="1">
      <c r="A70" s="163"/>
      <c r="B70" s="102"/>
      <c r="C70" s="110"/>
      <c r="D70" s="102"/>
      <c r="E70" s="102"/>
      <c r="F70" s="102"/>
      <c r="G70" s="102"/>
      <c r="H70" s="110"/>
      <c r="I70" s="164"/>
      <c r="J70" s="165"/>
      <c r="K70" s="164"/>
      <c r="L70" s="166"/>
      <c r="M70" s="166"/>
      <c r="N70" s="166"/>
      <c r="O70" s="166"/>
      <c r="P70" s="166"/>
      <c r="Q70" s="166"/>
      <c r="R70" s="166"/>
    </row>
    <row r="71" spans="1:18" s="167" customFormat="1" ht="20.100000000000001" customHeight="1">
      <c r="A71" s="163"/>
      <c r="B71" s="103" t="s">
        <v>7</v>
      </c>
      <c r="C71" s="106">
        <f>SUM(C8:C66)</f>
        <v>3969390</v>
      </c>
      <c r="D71" s="106">
        <f>SUM(D8:D66)</f>
        <v>4756637580</v>
      </c>
      <c r="E71" s="106">
        <f>SUM(E8:E66)</f>
        <v>5047927</v>
      </c>
      <c r="F71" s="106">
        <f>SUM(F8:F66)</f>
        <v>5993060963</v>
      </c>
      <c r="G71" s="104">
        <f>D71/F71*100</f>
        <v>79.369083834897751</v>
      </c>
      <c r="H71" s="106">
        <f>SUM(H8:H66)</f>
        <v>34922</v>
      </c>
      <c r="I71" s="168"/>
      <c r="J71" s="168"/>
      <c r="K71" s="164"/>
      <c r="L71" s="166"/>
      <c r="M71" s="166"/>
      <c r="N71" s="166"/>
      <c r="O71" s="166"/>
      <c r="P71" s="166"/>
      <c r="Q71" s="166"/>
      <c r="R71" s="166"/>
    </row>
    <row r="72" spans="1:18" s="167" customFormat="1" ht="15" customHeight="1">
      <c r="A72" s="163"/>
      <c r="B72" s="102"/>
      <c r="C72" s="102"/>
      <c r="D72" s="102"/>
      <c r="E72" s="102"/>
      <c r="F72" s="102"/>
      <c r="G72" s="102"/>
      <c r="H72" s="102"/>
      <c r="I72" s="168"/>
      <c r="J72" s="168"/>
      <c r="K72" s="166"/>
      <c r="L72" s="166"/>
      <c r="M72" s="166"/>
      <c r="N72" s="166"/>
      <c r="O72" s="166"/>
      <c r="P72" s="166"/>
      <c r="Q72" s="166"/>
      <c r="R72" s="166"/>
    </row>
    <row r="73" spans="1:18" s="167" customFormat="1" ht="20.100000000000001" customHeight="1">
      <c r="A73" s="163"/>
      <c r="B73" s="103" t="s">
        <v>8</v>
      </c>
      <c r="C73" s="106">
        <f>C74-C71</f>
        <v>618270</v>
      </c>
      <c r="D73" s="106">
        <f>D74-D71</f>
        <v>716482278</v>
      </c>
      <c r="E73" s="106">
        <f>E74-E71</f>
        <v>969232</v>
      </c>
      <c r="F73" s="106">
        <f>F74-F71</f>
        <v>997634882</v>
      </c>
      <c r="G73" s="104">
        <f>D73/F73*100</f>
        <v>71.81808604803777</v>
      </c>
      <c r="H73" s="106">
        <f>H74-H71</f>
        <v>15396</v>
      </c>
      <c r="I73" s="168"/>
      <c r="J73" s="169"/>
      <c r="K73" s="166"/>
      <c r="L73" s="166"/>
      <c r="M73" s="166"/>
      <c r="N73" s="166"/>
      <c r="O73" s="166"/>
      <c r="P73" s="166"/>
      <c r="Q73" s="166"/>
      <c r="R73" s="166"/>
    </row>
    <row r="74" spans="1:18" s="167" customFormat="1" ht="20.100000000000001" customHeight="1">
      <c r="A74" s="163"/>
      <c r="B74" s="105" t="s">
        <v>66</v>
      </c>
      <c r="C74" s="106">
        <f>Passengers!D67</f>
        <v>4587660</v>
      </c>
      <c r="D74" s="106">
        <f>RPKs!D67</f>
        <v>5473119858</v>
      </c>
      <c r="E74" s="106">
        <f>Seats!D67</f>
        <v>6017159</v>
      </c>
      <c r="F74" s="106">
        <f>ASKs!D67</f>
        <v>6990695845</v>
      </c>
      <c r="G74" s="104">
        <f>'PLF%'!D67</f>
        <v>78.3</v>
      </c>
      <c r="H74" s="106">
        <f>Flights!D67</f>
        <v>50318</v>
      </c>
      <c r="I74" s="168"/>
      <c r="J74" s="168"/>
      <c r="K74" s="166"/>
      <c r="L74" s="166"/>
      <c r="M74" s="166"/>
      <c r="N74" s="166"/>
      <c r="O74" s="166"/>
      <c r="P74" s="166"/>
      <c r="Q74" s="166"/>
      <c r="R74" s="166"/>
    </row>
    <row r="75" spans="1:18" s="167" customFormat="1" ht="12.75" customHeight="1">
      <c r="A75" s="168" t="s">
        <v>9</v>
      </c>
      <c r="B75" s="168" t="s">
        <v>13</v>
      </c>
      <c r="C75" s="170"/>
      <c r="D75" s="170"/>
      <c r="E75" s="170"/>
      <c r="F75" s="170"/>
      <c r="G75" s="171"/>
      <c r="H75" s="172"/>
      <c r="I75" s="168"/>
      <c r="J75" s="168"/>
      <c r="K75" s="166"/>
      <c r="L75" s="166"/>
      <c r="M75" s="166"/>
      <c r="N75" s="166"/>
      <c r="O75" s="166"/>
      <c r="P75" s="166"/>
      <c r="Q75" s="166"/>
      <c r="R75" s="166"/>
    </row>
    <row r="76" spans="1:18" s="167" customFormat="1">
      <c r="A76" s="168"/>
      <c r="B76" s="168" t="s">
        <v>14</v>
      </c>
      <c r="C76" s="170"/>
      <c r="D76" s="170"/>
      <c r="E76" s="170"/>
      <c r="F76" s="170"/>
      <c r="G76" s="171"/>
      <c r="H76" s="172"/>
      <c r="I76" s="168"/>
      <c r="J76" s="168"/>
      <c r="K76" s="166"/>
      <c r="L76" s="166"/>
      <c r="M76" s="166"/>
      <c r="N76" s="166"/>
      <c r="O76" s="166"/>
      <c r="P76" s="166"/>
      <c r="Q76" s="166"/>
      <c r="R76" s="166"/>
    </row>
    <row r="77" spans="1:18" s="167" customFormat="1">
      <c r="A77" s="168" t="s">
        <v>6</v>
      </c>
      <c r="B77" s="168" t="s">
        <v>10</v>
      </c>
      <c r="C77" s="170"/>
      <c r="D77" s="170"/>
      <c r="E77" s="170"/>
      <c r="F77" s="170"/>
      <c r="G77" s="171"/>
      <c r="H77" s="172"/>
      <c r="I77" s="168"/>
      <c r="J77" s="168"/>
      <c r="K77" s="166"/>
      <c r="L77" s="166"/>
      <c r="M77" s="166"/>
      <c r="N77" s="166"/>
      <c r="O77" s="166"/>
      <c r="P77" s="166"/>
      <c r="Q77" s="166"/>
      <c r="R77" s="166"/>
    </row>
    <row r="78" spans="1:18" s="167" customFormat="1">
      <c r="A78" s="168"/>
      <c r="B78" s="168" t="s">
        <v>11</v>
      </c>
      <c r="C78" s="170"/>
      <c r="D78" s="170"/>
      <c r="E78" s="170"/>
      <c r="F78" s="170"/>
      <c r="G78" s="171"/>
      <c r="H78" s="172"/>
      <c r="I78" s="168"/>
      <c r="J78" s="168"/>
      <c r="K78" s="166"/>
      <c r="L78" s="166"/>
      <c r="M78" s="166"/>
      <c r="N78" s="166"/>
      <c r="O78" s="166"/>
      <c r="P78" s="166"/>
      <c r="Q78" s="166"/>
      <c r="R78" s="166"/>
    </row>
    <row r="79" spans="1:18" s="167" customFormat="1">
      <c r="A79" s="161" t="s">
        <v>74</v>
      </c>
      <c r="B79" s="164" t="s">
        <v>75</v>
      </c>
      <c r="C79" s="32"/>
      <c r="D79" s="32"/>
      <c r="E79" s="32"/>
      <c r="F79" s="32"/>
      <c r="G79" s="171"/>
      <c r="H79" s="96"/>
      <c r="J79" s="173"/>
      <c r="K79" s="166"/>
      <c r="L79" s="166"/>
      <c r="M79" s="166"/>
      <c r="N79" s="166"/>
      <c r="O79" s="166"/>
      <c r="P79" s="166"/>
      <c r="Q79" s="166"/>
      <c r="R79" s="166"/>
    </row>
    <row r="80" spans="1:18">
      <c r="A80" s="82"/>
      <c r="I80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1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69"/>
  <sheetViews>
    <sheetView workbookViewId="0"/>
  </sheetViews>
  <sheetFormatPr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3" t="s">
        <v>70</v>
      </c>
      <c r="B1" s="141"/>
      <c r="C1" s="141"/>
      <c r="D1" s="60"/>
      <c r="E1" s="49"/>
      <c r="F1" s="140"/>
      <c r="G1" s="146"/>
      <c r="H1" s="146"/>
      <c r="I1" s="51"/>
      <c r="J1" s="45"/>
      <c r="K1" s="146"/>
      <c r="L1" s="45"/>
      <c r="M1" s="146"/>
      <c r="N1" s="146"/>
      <c r="O1" s="146"/>
      <c r="P1" s="51"/>
      <c r="Q1" s="45"/>
      <c r="R1" s="146"/>
      <c r="S1" s="146"/>
      <c r="T1" s="146"/>
      <c r="U1" s="51"/>
      <c r="V1" s="45"/>
      <c r="W1" s="146"/>
      <c r="X1" s="146"/>
      <c r="Y1" s="146"/>
      <c r="Z1" s="51"/>
      <c r="AA1" s="45"/>
      <c r="AB1" s="146"/>
      <c r="AC1" s="146"/>
      <c r="AD1" s="146"/>
      <c r="AE1" s="51"/>
      <c r="AF1" s="45"/>
      <c r="AG1" s="146"/>
      <c r="AH1" s="146"/>
      <c r="AI1" s="146"/>
      <c r="AJ1" s="51"/>
      <c r="AK1" s="45"/>
      <c r="AL1" s="146"/>
      <c r="AM1" s="146"/>
      <c r="AN1" s="146"/>
      <c r="AO1" s="51"/>
      <c r="AP1" s="45"/>
      <c r="AQ1" s="146"/>
      <c r="AR1" s="146"/>
      <c r="AS1" s="146"/>
      <c r="AT1" s="51"/>
      <c r="AU1" s="45"/>
      <c r="AV1" s="146"/>
      <c r="AW1" s="146"/>
      <c r="AX1" s="146"/>
      <c r="AY1" s="51"/>
      <c r="AZ1" s="45"/>
      <c r="BA1" s="146"/>
      <c r="BB1" s="146"/>
      <c r="BC1" s="146"/>
      <c r="BD1" s="51"/>
      <c r="BE1" s="45"/>
      <c r="BF1" s="146"/>
      <c r="BG1" s="146"/>
      <c r="BH1" s="146"/>
      <c r="BI1" s="51"/>
      <c r="BJ1" s="45"/>
      <c r="BK1" s="146"/>
      <c r="BL1" s="146"/>
      <c r="BM1" s="146"/>
      <c r="BN1" s="51"/>
      <c r="BO1" s="45"/>
      <c r="BP1" s="146"/>
      <c r="BQ1" s="146"/>
      <c r="BR1" s="146"/>
      <c r="BS1" s="51"/>
      <c r="BT1" s="45"/>
      <c r="BU1" s="146"/>
      <c r="BV1" s="146"/>
      <c r="BW1" s="146"/>
      <c r="BX1" s="51"/>
      <c r="BY1" s="45"/>
      <c r="BZ1" s="146"/>
      <c r="CA1" s="146"/>
      <c r="CB1" s="146"/>
      <c r="CC1" s="51"/>
      <c r="CD1" s="45"/>
      <c r="CE1" s="146"/>
      <c r="CF1" s="146"/>
      <c r="CG1" s="146"/>
      <c r="CH1" s="51"/>
      <c r="CI1" s="45"/>
      <c r="CJ1" s="146"/>
      <c r="CK1" s="146"/>
      <c r="CL1" s="146"/>
      <c r="CM1" s="51"/>
      <c r="CN1" s="45"/>
      <c r="CO1" s="146"/>
      <c r="CP1" s="146"/>
      <c r="CQ1" s="146"/>
      <c r="CR1" s="51"/>
      <c r="CS1" s="45"/>
      <c r="CT1" s="146"/>
      <c r="CU1" s="146"/>
      <c r="CV1" s="146"/>
      <c r="CW1" s="51"/>
      <c r="CX1" s="45"/>
      <c r="CY1" s="146"/>
      <c r="CZ1" s="146"/>
      <c r="DA1" s="146"/>
      <c r="DB1" s="51"/>
      <c r="DC1" s="45"/>
      <c r="DD1" s="146"/>
      <c r="DE1" s="146"/>
      <c r="DF1" s="146"/>
      <c r="DG1" s="51"/>
      <c r="DH1" s="45"/>
      <c r="DI1" s="146"/>
      <c r="DJ1" s="146"/>
      <c r="DK1" s="146"/>
      <c r="DL1" s="51"/>
      <c r="DM1" s="45"/>
      <c r="DN1" s="146"/>
      <c r="DO1" s="146"/>
      <c r="DP1" s="146"/>
      <c r="DQ1" s="51"/>
      <c r="DR1" s="45"/>
      <c r="DS1" s="146"/>
      <c r="DT1" s="146"/>
      <c r="DU1" s="146"/>
      <c r="DV1" s="51"/>
      <c r="DW1" s="45"/>
      <c r="DX1" s="146"/>
      <c r="DY1" s="146"/>
      <c r="DZ1" s="146"/>
      <c r="EA1" s="51"/>
      <c r="EB1" s="45"/>
      <c r="EC1" s="146"/>
      <c r="ED1" s="146"/>
      <c r="EE1" s="146"/>
      <c r="EF1" s="51"/>
      <c r="EG1" s="45"/>
      <c r="EH1" s="146"/>
      <c r="EI1" s="146"/>
      <c r="EJ1" s="146"/>
      <c r="EK1" s="51"/>
      <c r="EL1" s="45"/>
      <c r="EM1" s="146"/>
      <c r="EN1" s="146"/>
      <c r="EO1" s="146"/>
      <c r="EP1" s="51"/>
      <c r="EQ1" s="45"/>
      <c r="ER1" s="146"/>
      <c r="ES1" s="146"/>
      <c r="ET1" s="146"/>
      <c r="EU1" s="51"/>
      <c r="EV1" s="45"/>
      <c r="EW1" s="146"/>
      <c r="EX1" s="146"/>
      <c r="EY1" s="146"/>
      <c r="EZ1" s="51"/>
      <c r="FA1" s="45"/>
      <c r="FB1" s="146"/>
      <c r="FC1" s="146"/>
      <c r="FD1" s="146"/>
      <c r="FE1" s="51"/>
      <c r="FF1" s="45"/>
      <c r="FG1" s="146"/>
      <c r="FH1" s="146"/>
      <c r="FI1" s="146"/>
      <c r="FJ1" s="51"/>
      <c r="FK1" s="45"/>
      <c r="FL1" s="146"/>
      <c r="FM1" s="146"/>
      <c r="FN1" s="146"/>
      <c r="FO1" s="51"/>
      <c r="FP1" s="45"/>
      <c r="FQ1" s="146"/>
      <c r="FR1" s="146"/>
      <c r="FS1" s="146"/>
      <c r="FT1" s="51"/>
      <c r="FU1" s="45"/>
      <c r="FV1" s="146"/>
      <c r="FW1" s="146"/>
      <c r="FX1" s="146"/>
      <c r="FY1" s="51"/>
      <c r="FZ1" s="45"/>
      <c r="GA1" s="146"/>
      <c r="GB1" s="146"/>
      <c r="GC1" s="146"/>
      <c r="GD1" s="51"/>
      <c r="GE1" s="45"/>
      <c r="GF1" s="146"/>
      <c r="GG1" s="146"/>
      <c r="GH1" s="146"/>
      <c r="GI1" s="51"/>
      <c r="GJ1" s="45"/>
      <c r="GK1" s="146"/>
      <c r="GL1" s="146"/>
      <c r="GM1" s="146"/>
      <c r="GN1" s="51"/>
      <c r="GO1" s="45"/>
      <c r="GP1" s="146"/>
      <c r="GQ1" s="146"/>
      <c r="GR1" s="146"/>
      <c r="GS1" s="51"/>
      <c r="GT1" s="45"/>
      <c r="GU1" s="146"/>
      <c r="GV1" s="146"/>
      <c r="GW1" s="146"/>
      <c r="GX1" s="51"/>
      <c r="GY1" s="45"/>
      <c r="GZ1" s="146"/>
      <c r="HA1" s="146"/>
      <c r="HB1" s="146"/>
      <c r="HC1" s="51"/>
      <c r="HD1" s="45"/>
      <c r="HE1" s="146"/>
      <c r="HF1" s="146"/>
      <c r="HG1" s="146"/>
      <c r="HH1" s="51"/>
      <c r="HI1" s="45"/>
      <c r="HJ1" s="146"/>
      <c r="HK1" s="146"/>
      <c r="HL1" s="146"/>
      <c r="HM1" s="51"/>
      <c r="HN1" s="45"/>
      <c r="HO1" s="146"/>
      <c r="HP1" s="146"/>
      <c r="HQ1" s="146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4"/>
      <c r="B3" s="90" t="s">
        <v>12</v>
      </c>
      <c r="C3" s="147">
        <v>44713</v>
      </c>
      <c r="D3" s="147">
        <v>45078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5">
        <v>1</v>
      </c>
      <c r="B4" s="93" t="s">
        <v>18</v>
      </c>
      <c r="C4" s="95">
        <v>603913</v>
      </c>
      <c r="D4" s="95">
        <v>601467</v>
      </c>
      <c r="E4" s="189">
        <v>-0.40502522714364486</v>
      </c>
      <c r="F4" s="82"/>
    </row>
    <row r="5" spans="1:226" s="29" customFormat="1" ht="12.75" customHeight="1">
      <c r="A5" s="145">
        <v>2</v>
      </c>
      <c r="B5" s="93" t="s">
        <v>19</v>
      </c>
      <c r="C5" s="95">
        <v>330843</v>
      </c>
      <c r="D5" s="95">
        <v>346867</v>
      </c>
      <c r="E5" s="189">
        <v>4.8433849288030881</v>
      </c>
      <c r="F5" s="82"/>
    </row>
    <row r="6" spans="1:226" s="29" customFormat="1" ht="12.75" customHeight="1">
      <c r="A6" s="145">
        <v>3</v>
      </c>
      <c r="B6" s="93" t="s">
        <v>20</v>
      </c>
      <c r="C6" s="95">
        <v>247280</v>
      </c>
      <c r="D6" s="95">
        <v>269160</v>
      </c>
      <c r="E6" s="189">
        <v>8.8482691685538661</v>
      </c>
      <c r="F6" s="82"/>
    </row>
    <row r="7" spans="1:226" s="29" customFormat="1" ht="12.75" customHeight="1">
      <c r="A7" s="145">
        <v>4</v>
      </c>
      <c r="B7" s="93" t="s">
        <v>21</v>
      </c>
      <c r="C7" s="182">
        <v>191480</v>
      </c>
      <c r="D7" s="95">
        <v>186899</v>
      </c>
      <c r="E7" s="189">
        <v>-2.3924169626070606</v>
      </c>
      <c r="F7" s="82"/>
    </row>
    <row r="8" spans="1:226" s="29" customFormat="1" ht="12.75" customHeight="1">
      <c r="A8" s="145">
        <v>5</v>
      </c>
      <c r="B8" s="93" t="s">
        <v>22</v>
      </c>
      <c r="C8" s="182">
        <v>172934</v>
      </c>
      <c r="D8" s="95">
        <v>179053</v>
      </c>
      <c r="E8" s="189">
        <v>3.5383441081568692</v>
      </c>
      <c r="F8" s="82"/>
    </row>
    <row r="9" spans="1:226" s="29" customFormat="1" ht="12.75" customHeight="1">
      <c r="A9" s="145">
        <v>6</v>
      </c>
      <c r="B9" s="93" t="s">
        <v>25</v>
      </c>
      <c r="C9" s="95">
        <v>197384</v>
      </c>
      <c r="D9" s="95">
        <v>164349</v>
      </c>
      <c r="E9" s="189">
        <v>-16.736412272524621</v>
      </c>
      <c r="F9" s="82"/>
    </row>
    <row r="10" spans="1:226" s="29" customFormat="1" ht="12.75" customHeight="1">
      <c r="A10" s="145">
        <v>7</v>
      </c>
      <c r="B10" s="93" t="s">
        <v>23</v>
      </c>
      <c r="C10" s="95">
        <v>135956</v>
      </c>
      <c r="D10" s="95">
        <v>137865</v>
      </c>
      <c r="E10" s="189">
        <v>1.4041307481832359</v>
      </c>
      <c r="F10" s="82"/>
    </row>
    <row r="11" spans="1:226" s="29" customFormat="1" ht="12.75" customHeight="1">
      <c r="A11" s="145">
        <v>8</v>
      </c>
      <c r="B11" s="93" t="s">
        <v>24</v>
      </c>
      <c r="C11" s="95">
        <v>120919</v>
      </c>
      <c r="D11" s="95">
        <v>130093</v>
      </c>
      <c r="E11" s="189">
        <v>7.5868970137033882</v>
      </c>
      <c r="F11" s="82"/>
    </row>
    <row r="12" spans="1:226" s="29" customFormat="1" ht="12.75" customHeight="1">
      <c r="A12" s="145">
        <v>9</v>
      </c>
      <c r="B12" s="93" t="s">
        <v>26</v>
      </c>
      <c r="C12" s="95">
        <v>108851</v>
      </c>
      <c r="D12" s="95">
        <v>118201</v>
      </c>
      <c r="E12" s="189">
        <v>8.5897235670779324</v>
      </c>
      <c r="F12" s="82"/>
    </row>
    <row r="13" spans="1:226" s="29" customFormat="1" ht="12.75" customHeight="1">
      <c r="A13" s="145">
        <v>10</v>
      </c>
      <c r="B13" s="93" t="s">
        <v>27</v>
      </c>
      <c r="C13" s="95">
        <v>107367</v>
      </c>
      <c r="D13" s="95">
        <v>108525</v>
      </c>
      <c r="E13" s="189">
        <v>1.0785436866076168</v>
      </c>
      <c r="F13" s="82"/>
    </row>
    <row r="14" spans="1:226" s="29" customFormat="1" ht="12.75" customHeight="1">
      <c r="A14" s="145">
        <v>11</v>
      </c>
      <c r="B14" s="93" t="s">
        <v>28</v>
      </c>
      <c r="C14" s="95">
        <v>94521</v>
      </c>
      <c r="D14" s="95">
        <v>99495</v>
      </c>
      <c r="E14" s="189">
        <v>5.262322658456851</v>
      </c>
      <c r="F14" s="82"/>
    </row>
    <row r="15" spans="1:226" s="29" customFormat="1" ht="12.75" customHeight="1">
      <c r="A15" s="145">
        <v>12</v>
      </c>
      <c r="B15" s="93" t="s">
        <v>30</v>
      </c>
      <c r="C15" s="95">
        <v>75474</v>
      </c>
      <c r="D15" s="95">
        <v>80775</v>
      </c>
      <c r="E15" s="189">
        <v>7.0236107798712144</v>
      </c>
      <c r="F15" s="82"/>
    </row>
    <row r="16" spans="1:226" s="29" customFormat="1" ht="12.75" customHeight="1">
      <c r="A16" s="145">
        <v>13</v>
      </c>
      <c r="B16" s="93" t="s">
        <v>31</v>
      </c>
      <c r="C16" s="95">
        <v>79974</v>
      </c>
      <c r="D16" s="95">
        <v>77893</v>
      </c>
      <c r="E16" s="189">
        <v>-2.602095681096356</v>
      </c>
      <c r="F16" s="82"/>
    </row>
    <row r="17" spans="1:6" s="29" customFormat="1" ht="12.75" customHeight="1">
      <c r="A17" s="145">
        <v>14</v>
      </c>
      <c r="B17" s="93" t="s">
        <v>37</v>
      </c>
      <c r="C17" s="95">
        <v>70954</v>
      </c>
      <c r="D17" s="95">
        <v>74671</v>
      </c>
      <c r="E17" s="189">
        <v>5.2386052935704823</v>
      </c>
      <c r="F17" s="82"/>
    </row>
    <row r="18" spans="1:6" s="29" customFormat="1" ht="12.75" customHeight="1">
      <c r="A18" s="145">
        <v>15</v>
      </c>
      <c r="B18" s="93" t="s">
        <v>40</v>
      </c>
      <c r="C18" s="95">
        <v>78444</v>
      </c>
      <c r="D18" s="95">
        <v>70259</v>
      </c>
      <c r="E18" s="189">
        <v>-10.434195094589771</v>
      </c>
      <c r="F18" s="82"/>
    </row>
    <row r="19" spans="1:6" s="29" customFormat="1" ht="12.75" customHeight="1">
      <c r="A19" s="145">
        <v>16</v>
      </c>
      <c r="B19" s="93" t="s">
        <v>29</v>
      </c>
      <c r="C19" s="95">
        <v>78653</v>
      </c>
      <c r="D19" s="95">
        <v>70242</v>
      </c>
      <c r="E19" s="189">
        <v>-10.693806974940562</v>
      </c>
      <c r="F19" s="82"/>
    </row>
    <row r="20" spans="1:6" s="29" customFormat="1" ht="12.75" customHeight="1">
      <c r="A20" s="145">
        <v>17</v>
      </c>
      <c r="B20" s="93" t="s">
        <v>36</v>
      </c>
      <c r="C20" s="95">
        <v>58452</v>
      </c>
      <c r="D20" s="95">
        <v>62478</v>
      </c>
      <c r="E20" s="189">
        <v>6.8877027304454943</v>
      </c>
      <c r="F20" s="82"/>
    </row>
    <row r="21" spans="1:6" s="29" customFormat="1" ht="12.75" customHeight="1">
      <c r="A21" s="145">
        <v>18</v>
      </c>
      <c r="B21" s="93" t="s">
        <v>34</v>
      </c>
      <c r="C21" s="95">
        <v>65451</v>
      </c>
      <c r="D21" s="95">
        <v>60090</v>
      </c>
      <c r="E21" s="189">
        <v>-8.1908603382683225</v>
      </c>
      <c r="F21" s="82"/>
    </row>
    <row r="22" spans="1:6" s="29" customFormat="1" ht="12.75" customHeight="1">
      <c r="A22" s="145">
        <v>19</v>
      </c>
      <c r="B22" s="93" t="s">
        <v>33</v>
      </c>
      <c r="C22" s="182">
        <v>56668</v>
      </c>
      <c r="D22" s="95">
        <v>58147</v>
      </c>
      <c r="E22" s="189">
        <v>2.6099385896802425</v>
      </c>
      <c r="F22" s="82"/>
    </row>
    <row r="23" spans="1:6" s="29" customFormat="1" ht="12.75" customHeight="1">
      <c r="A23" s="145">
        <v>20</v>
      </c>
      <c r="B23" s="93" t="s">
        <v>61</v>
      </c>
      <c r="C23" s="95">
        <v>56847</v>
      </c>
      <c r="D23" s="95">
        <v>55961</v>
      </c>
      <c r="E23" s="189">
        <v>-1.55856949355287</v>
      </c>
      <c r="F23" s="82"/>
    </row>
    <row r="24" spans="1:6" s="29" customFormat="1" ht="12.75" customHeight="1">
      <c r="A24" s="145">
        <v>21</v>
      </c>
      <c r="B24" s="93" t="s">
        <v>62</v>
      </c>
      <c r="C24" s="182">
        <v>59338</v>
      </c>
      <c r="D24" s="95">
        <v>54368</v>
      </c>
      <c r="E24" s="189">
        <v>-8.3757457278640999</v>
      </c>
      <c r="F24" s="82"/>
    </row>
    <row r="25" spans="1:6" s="29" customFormat="1" ht="12.75" customHeight="1">
      <c r="A25" s="145">
        <v>22</v>
      </c>
      <c r="B25" s="93" t="s">
        <v>42</v>
      </c>
      <c r="C25" s="182">
        <v>51945</v>
      </c>
      <c r="D25" s="95">
        <v>53531</v>
      </c>
      <c r="E25" s="189">
        <v>3.0532293772259118</v>
      </c>
      <c r="F25" s="82"/>
    </row>
    <row r="26" spans="1:6" s="29" customFormat="1" ht="12.75" customHeight="1">
      <c r="A26" s="145">
        <v>23</v>
      </c>
      <c r="B26" s="93" t="s">
        <v>35</v>
      </c>
      <c r="C26" s="95">
        <v>52587</v>
      </c>
      <c r="D26" s="95">
        <v>52171</v>
      </c>
      <c r="E26" s="189">
        <v>-0.79107003632076367</v>
      </c>
      <c r="F26" s="82"/>
    </row>
    <row r="27" spans="1:6" s="29" customFormat="1" ht="12.75" customHeight="1">
      <c r="A27" s="145">
        <v>24</v>
      </c>
      <c r="B27" s="93" t="s">
        <v>32</v>
      </c>
      <c r="C27" s="95">
        <v>54099</v>
      </c>
      <c r="D27" s="95">
        <v>52088</v>
      </c>
      <c r="E27" s="189">
        <v>-3.7172590990591323</v>
      </c>
      <c r="F27" s="82"/>
    </row>
    <row r="28" spans="1:6" s="29" customFormat="1" ht="12.75" customHeight="1">
      <c r="A28" s="145">
        <v>25</v>
      </c>
      <c r="B28" s="93" t="s">
        <v>39</v>
      </c>
      <c r="C28" s="95">
        <v>46013</v>
      </c>
      <c r="D28" s="95">
        <v>46289</v>
      </c>
      <c r="E28" s="189">
        <v>0.59983048268967465</v>
      </c>
      <c r="F28" s="82"/>
    </row>
    <row r="29" spans="1:6" s="29" customFormat="1" ht="12.75" customHeight="1">
      <c r="A29" s="145">
        <v>26</v>
      </c>
      <c r="B29" s="93" t="s">
        <v>52</v>
      </c>
      <c r="C29" s="95">
        <v>44507</v>
      </c>
      <c r="D29" s="95">
        <v>46287</v>
      </c>
      <c r="E29" s="189">
        <v>3.9993708854786889</v>
      </c>
      <c r="F29" s="82"/>
    </row>
    <row r="30" spans="1:6" s="29" customFormat="1" ht="12.75" customHeight="1">
      <c r="A30" s="145">
        <v>27</v>
      </c>
      <c r="B30" s="93" t="s">
        <v>38</v>
      </c>
      <c r="C30" s="95">
        <v>41363</v>
      </c>
      <c r="D30" s="95">
        <v>43070</v>
      </c>
      <c r="E30" s="189">
        <v>4.1268766772236054</v>
      </c>
      <c r="F30" s="82"/>
    </row>
    <row r="31" spans="1:6" s="29" customFormat="1" ht="12.75" customHeight="1">
      <c r="A31" s="145">
        <v>28</v>
      </c>
      <c r="B31" s="93" t="s">
        <v>41</v>
      </c>
      <c r="C31" s="95">
        <v>38963</v>
      </c>
      <c r="D31" s="95">
        <v>41232</v>
      </c>
      <c r="E31" s="189">
        <v>5.8234735518312242</v>
      </c>
      <c r="F31" s="82"/>
    </row>
    <row r="32" spans="1:6" s="29" customFormat="1" ht="12.75" customHeight="1">
      <c r="A32" s="145">
        <v>29</v>
      </c>
      <c r="B32" s="93" t="s">
        <v>58</v>
      </c>
      <c r="C32" s="95">
        <v>39429</v>
      </c>
      <c r="D32" s="95">
        <v>39271</v>
      </c>
      <c r="E32" s="189">
        <v>-0.40072028202592003</v>
      </c>
      <c r="F32" s="82"/>
    </row>
    <row r="33" spans="1:6" s="29" customFormat="1" ht="12.75" customHeight="1">
      <c r="A33" s="145">
        <v>30</v>
      </c>
      <c r="B33" s="93" t="s">
        <v>45</v>
      </c>
      <c r="C33" s="95">
        <v>40696</v>
      </c>
      <c r="D33" s="95">
        <v>38415</v>
      </c>
      <c r="E33" s="189">
        <v>-5.604973461765284</v>
      </c>
      <c r="F33" s="82"/>
    </row>
    <row r="34" spans="1:6" s="29" customFormat="1" ht="12.75" customHeight="1">
      <c r="A34" s="145">
        <v>31</v>
      </c>
      <c r="B34" s="93" t="s">
        <v>44</v>
      </c>
      <c r="C34" s="95">
        <v>37917</v>
      </c>
      <c r="D34" s="95">
        <v>36259</v>
      </c>
      <c r="E34" s="189">
        <v>-4.3727088113511083</v>
      </c>
      <c r="F34" s="82"/>
    </row>
    <row r="35" spans="1:6" s="29" customFormat="1" ht="12.75" customHeight="1">
      <c r="A35" s="145">
        <v>32</v>
      </c>
      <c r="B35" s="93" t="s">
        <v>81</v>
      </c>
      <c r="C35" s="182">
        <v>33988</v>
      </c>
      <c r="D35" s="95">
        <v>31367</v>
      </c>
      <c r="E35" s="189">
        <v>-7.7115452512651519</v>
      </c>
      <c r="F35" s="82"/>
    </row>
    <row r="36" spans="1:6" s="29" customFormat="1" ht="12.75" customHeight="1">
      <c r="A36" s="145">
        <v>33</v>
      </c>
      <c r="B36" s="93" t="s">
        <v>43</v>
      </c>
      <c r="C36" s="95">
        <v>36711</v>
      </c>
      <c r="D36" s="95">
        <v>31261</v>
      </c>
      <c r="E36" s="189">
        <v>-14.845686578954536</v>
      </c>
      <c r="F36" s="82"/>
    </row>
    <row r="37" spans="1:6" s="29" customFormat="1" ht="12.75" customHeight="1">
      <c r="A37" s="145">
        <v>34</v>
      </c>
      <c r="B37" s="93" t="s">
        <v>46</v>
      </c>
      <c r="C37" s="95">
        <v>26486</v>
      </c>
      <c r="D37" s="95">
        <v>30383</v>
      </c>
      <c r="E37" s="189">
        <v>14.7134335120441</v>
      </c>
      <c r="F37" s="82"/>
    </row>
    <row r="38" spans="1:6" s="29" customFormat="1" ht="12.75" customHeight="1">
      <c r="A38" s="145">
        <v>35</v>
      </c>
      <c r="B38" s="93" t="s">
        <v>53</v>
      </c>
      <c r="C38" s="95">
        <v>30065</v>
      </c>
      <c r="D38" s="95">
        <v>29996</v>
      </c>
      <c r="E38" s="189">
        <v>-0.22950274405454849</v>
      </c>
      <c r="F38" s="82"/>
    </row>
    <row r="39" spans="1:6" s="29" customFormat="1" ht="12.75" customHeight="1">
      <c r="A39" s="145">
        <v>36</v>
      </c>
      <c r="B39" s="93" t="s">
        <v>91</v>
      </c>
      <c r="C39" s="95">
        <v>32317</v>
      </c>
      <c r="D39" s="95">
        <v>27775</v>
      </c>
      <c r="E39" s="189">
        <v>-14.05452238759786</v>
      </c>
      <c r="F39" s="82"/>
    </row>
    <row r="40" spans="1:6" s="29" customFormat="1" ht="12.75" customHeight="1">
      <c r="A40" s="145">
        <v>37</v>
      </c>
      <c r="B40" s="93" t="s">
        <v>65</v>
      </c>
      <c r="C40" s="95">
        <v>23116</v>
      </c>
      <c r="D40" s="95">
        <v>23305</v>
      </c>
      <c r="E40" s="189">
        <v>0.81761550441252806</v>
      </c>
      <c r="F40" s="82"/>
    </row>
    <row r="41" spans="1:6" s="29" customFormat="1" ht="12.75" customHeight="1">
      <c r="A41" s="145">
        <v>38</v>
      </c>
      <c r="B41" s="93" t="s">
        <v>96</v>
      </c>
      <c r="C41" s="95" t="s">
        <v>71</v>
      </c>
      <c r="D41" s="95">
        <v>21822</v>
      </c>
      <c r="E41" s="189" t="s">
        <v>72</v>
      </c>
      <c r="F41" s="82"/>
    </row>
    <row r="42" spans="1:6" s="29" customFormat="1" ht="12.75" customHeight="1">
      <c r="A42" s="145">
        <v>39</v>
      </c>
      <c r="B42" s="93" t="s">
        <v>47</v>
      </c>
      <c r="C42" s="182">
        <v>24797</v>
      </c>
      <c r="D42" s="95">
        <v>21704</v>
      </c>
      <c r="E42" s="189">
        <v>-12.473283058434488</v>
      </c>
      <c r="F42" s="82"/>
    </row>
    <row r="43" spans="1:6" s="29" customFormat="1" ht="12.75" customHeight="1">
      <c r="A43" s="145">
        <v>40</v>
      </c>
      <c r="B43" s="93" t="s">
        <v>79</v>
      </c>
      <c r="C43" s="95">
        <v>19707</v>
      </c>
      <c r="D43" s="95">
        <v>20685</v>
      </c>
      <c r="E43" s="189">
        <v>4.9627036078550768</v>
      </c>
      <c r="F43" s="82"/>
    </row>
    <row r="44" spans="1:6" s="29" customFormat="1" ht="12.75" customHeight="1">
      <c r="A44" s="145">
        <v>41</v>
      </c>
      <c r="B44" s="93" t="s">
        <v>76</v>
      </c>
      <c r="C44" s="182">
        <v>18787</v>
      </c>
      <c r="D44" s="95">
        <v>18329</v>
      </c>
      <c r="E44" s="189">
        <v>-2.437855964230585</v>
      </c>
      <c r="F44" s="82"/>
    </row>
    <row r="45" spans="1:6" s="29" customFormat="1" ht="12.75" customHeight="1">
      <c r="A45" s="145">
        <v>42</v>
      </c>
      <c r="B45" s="93" t="s">
        <v>78</v>
      </c>
      <c r="C45" s="182">
        <v>17400</v>
      </c>
      <c r="D45" s="95">
        <v>18305</v>
      </c>
      <c r="E45" s="189">
        <v>5.2011494252873565</v>
      </c>
      <c r="F45" s="82"/>
    </row>
    <row r="46" spans="1:6" s="29" customFormat="1" ht="12.75" customHeight="1">
      <c r="A46" s="145">
        <v>43</v>
      </c>
      <c r="B46" s="93" t="s">
        <v>48</v>
      </c>
      <c r="C46" s="95">
        <v>17645</v>
      </c>
      <c r="D46" s="95">
        <v>17967</v>
      </c>
      <c r="E46" s="189">
        <v>1.8248795692830828</v>
      </c>
      <c r="F46" s="82"/>
    </row>
    <row r="47" spans="1:6" s="29" customFormat="1" ht="12.75" customHeight="1">
      <c r="A47" s="145">
        <v>44</v>
      </c>
      <c r="B47" s="93" t="s">
        <v>82</v>
      </c>
      <c r="C47" s="95">
        <v>17430</v>
      </c>
      <c r="D47" s="95">
        <v>16569</v>
      </c>
      <c r="E47" s="189">
        <v>-4.9397590361445785</v>
      </c>
      <c r="F47" s="82"/>
    </row>
    <row r="48" spans="1:6" s="29" customFormat="1" ht="12.75" customHeight="1">
      <c r="A48" s="145">
        <v>45</v>
      </c>
      <c r="B48" s="93" t="s">
        <v>49</v>
      </c>
      <c r="C48" s="95">
        <v>12299</v>
      </c>
      <c r="D48" s="95">
        <v>16186</v>
      </c>
      <c r="E48" s="189">
        <v>31.604195463045777</v>
      </c>
      <c r="F48" s="82"/>
    </row>
    <row r="49" spans="1:6" s="29" customFormat="1" ht="12.75" customHeight="1">
      <c r="A49" s="145">
        <v>46</v>
      </c>
      <c r="B49" s="93" t="s">
        <v>84</v>
      </c>
      <c r="C49" s="182">
        <v>14617</v>
      </c>
      <c r="D49" s="95">
        <v>15927</v>
      </c>
      <c r="E49" s="189">
        <v>8.9621673393993291</v>
      </c>
      <c r="F49" s="82"/>
    </row>
    <row r="50" spans="1:6" s="29" customFormat="1" ht="12.75" customHeight="1">
      <c r="A50" s="145">
        <v>47</v>
      </c>
      <c r="B50" s="93" t="s">
        <v>85</v>
      </c>
      <c r="C50" s="95">
        <v>13038</v>
      </c>
      <c r="D50" s="95">
        <v>15600</v>
      </c>
      <c r="E50" s="189">
        <v>19.65025310630465</v>
      </c>
      <c r="F50" s="82"/>
    </row>
    <row r="51" spans="1:6" s="29" customFormat="1" ht="12.75" customHeight="1">
      <c r="A51" s="145">
        <v>48</v>
      </c>
      <c r="B51" s="93" t="s">
        <v>89</v>
      </c>
      <c r="C51" s="182">
        <v>15510</v>
      </c>
      <c r="D51" s="95">
        <v>15319</v>
      </c>
      <c r="E51" s="189">
        <v>-1.2314635718891038</v>
      </c>
      <c r="F51" s="82"/>
    </row>
    <row r="52" spans="1:6" s="29" customFormat="1" ht="12.75" customHeight="1">
      <c r="A52" s="145">
        <v>49</v>
      </c>
      <c r="B52" s="93" t="s">
        <v>87</v>
      </c>
      <c r="C52" s="95">
        <v>13152</v>
      </c>
      <c r="D52" s="95">
        <v>14238</v>
      </c>
      <c r="E52" s="189">
        <v>8.257299270072993</v>
      </c>
      <c r="F52" s="82"/>
    </row>
    <row r="53" spans="1:6" s="29" customFormat="1" ht="12.75" customHeight="1">
      <c r="A53" s="145">
        <v>50</v>
      </c>
      <c r="B53" s="93" t="s">
        <v>86</v>
      </c>
      <c r="C53" s="95">
        <v>12113</v>
      </c>
      <c r="D53" s="95">
        <v>13704</v>
      </c>
      <c r="E53" s="189">
        <v>13.134648724510855</v>
      </c>
      <c r="F53" s="82"/>
    </row>
    <row r="54" spans="1:6" s="29" customFormat="1" ht="12.75" customHeight="1">
      <c r="A54" s="145">
        <v>51</v>
      </c>
      <c r="B54" s="93" t="s">
        <v>83</v>
      </c>
      <c r="C54" s="182">
        <v>9976</v>
      </c>
      <c r="D54" s="95">
        <v>13636</v>
      </c>
      <c r="E54" s="189">
        <v>36.688051323175621</v>
      </c>
      <c r="F54" s="82"/>
    </row>
    <row r="55" spans="1:6" s="29" customFormat="1" ht="12.75" customHeight="1">
      <c r="A55" s="145">
        <v>52</v>
      </c>
      <c r="B55" s="93" t="s">
        <v>98</v>
      </c>
      <c r="C55" s="182" t="s">
        <v>71</v>
      </c>
      <c r="D55" s="95">
        <v>13490</v>
      </c>
      <c r="E55" s="189" t="s">
        <v>72</v>
      </c>
      <c r="F55" s="82"/>
    </row>
    <row r="56" spans="1:6" s="29" customFormat="1" ht="12.75" customHeight="1">
      <c r="A56" s="145">
        <v>53</v>
      </c>
      <c r="B56" s="93" t="s">
        <v>60</v>
      </c>
      <c r="C56" s="182">
        <v>14184</v>
      </c>
      <c r="D56" s="95">
        <v>13388</v>
      </c>
      <c r="E56" s="189">
        <v>-5.6119571347997743</v>
      </c>
      <c r="F56" s="82"/>
    </row>
    <row r="57" spans="1:6" s="29" customFormat="1" ht="12.75" customHeight="1">
      <c r="A57" s="145">
        <v>54</v>
      </c>
      <c r="B57" s="93" t="s">
        <v>92</v>
      </c>
      <c r="C57" s="182">
        <v>12379</v>
      </c>
      <c r="D57" s="95">
        <v>13314</v>
      </c>
      <c r="E57" s="189">
        <v>7.5531141449228523</v>
      </c>
      <c r="F57" s="82"/>
    </row>
    <row r="58" spans="1:6" s="29" customFormat="1" ht="12.75" customHeight="1">
      <c r="A58" s="145">
        <v>55</v>
      </c>
      <c r="B58" s="93" t="s">
        <v>90</v>
      </c>
      <c r="C58" s="182">
        <v>12119</v>
      </c>
      <c r="D58" s="95">
        <v>12930</v>
      </c>
      <c r="E58" s="189">
        <v>6.6919712847594681</v>
      </c>
      <c r="F58" s="82"/>
    </row>
    <row r="59" spans="1:6" s="29" customFormat="1" ht="12.75" customHeight="1">
      <c r="A59" s="145">
        <v>56</v>
      </c>
      <c r="B59" s="93" t="s">
        <v>88</v>
      </c>
      <c r="C59" s="182">
        <v>12829</v>
      </c>
      <c r="D59" s="95">
        <v>12542</v>
      </c>
      <c r="E59" s="189">
        <v>-2.2371190272039909</v>
      </c>
      <c r="F59" s="82"/>
    </row>
    <row r="60" spans="1:6" s="164" customFormat="1" ht="12.75" customHeight="1">
      <c r="A60" s="145">
        <v>57</v>
      </c>
      <c r="B60" s="93" t="s">
        <v>77</v>
      </c>
      <c r="C60" s="182">
        <v>14171</v>
      </c>
      <c r="D60" s="182">
        <v>12254</v>
      </c>
      <c r="E60" s="189">
        <v>-13.527626843553737</v>
      </c>
      <c r="F60" s="82"/>
    </row>
    <row r="61" spans="1:6" s="164" customFormat="1" ht="12.75" customHeight="1">
      <c r="A61" s="145">
        <v>58</v>
      </c>
      <c r="B61" s="93" t="s">
        <v>99</v>
      </c>
      <c r="C61" s="182">
        <v>9528</v>
      </c>
      <c r="D61" s="182">
        <v>11876</v>
      </c>
      <c r="E61" s="189">
        <v>24.6431570109152</v>
      </c>
    </row>
    <row r="62" spans="1:6" s="164" customFormat="1" ht="12.75" customHeight="1">
      <c r="A62" s="145">
        <v>59</v>
      </c>
      <c r="B62" s="93" t="s">
        <v>100</v>
      </c>
      <c r="C62" s="182" t="s">
        <v>71</v>
      </c>
      <c r="D62" s="182">
        <v>11016</v>
      </c>
      <c r="E62" s="189" t="s">
        <v>72</v>
      </c>
    </row>
    <row r="63" spans="1:6" s="164" customFormat="1" ht="12.75" customHeight="1">
      <c r="A63" s="145">
        <v>60</v>
      </c>
      <c r="B63" s="93" t="s">
        <v>80</v>
      </c>
      <c r="C63" s="182">
        <v>14640</v>
      </c>
      <c r="D63" s="182">
        <v>10047</v>
      </c>
      <c r="E63" s="189">
        <v>-31.372950819672131</v>
      </c>
    </row>
    <row r="64" spans="1:6" s="164" customFormat="1" ht="12.75" customHeight="1">
      <c r="A64" s="145">
        <v>61</v>
      </c>
      <c r="B64" s="93" t="s">
        <v>95</v>
      </c>
      <c r="C64" s="182" t="s">
        <v>71</v>
      </c>
      <c r="D64" s="182">
        <v>9233</v>
      </c>
      <c r="E64" s="189" t="s">
        <v>72</v>
      </c>
    </row>
    <row r="65" spans="1:6" s="164" customFormat="1" ht="12.75" customHeight="1">
      <c r="A65" s="145">
        <v>62</v>
      </c>
      <c r="B65" s="93" t="s">
        <v>93</v>
      </c>
      <c r="C65" s="182" t="s">
        <v>71</v>
      </c>
      <c r="D65" s="182">
        <v>9209</v>
      </c>
      <c r="E65" s="189" t="s">
        <v>72</v>
      </c>
    </row>
    <row r="66" spans="1:6" s="164" customFormat="1" ht="12.75" customHeight="1">
      <c r="A66" s="145">
        <v>63</v>
      </c>
      <c r="B66" s="93" t="s">
        <v>97</v>
      </c>
      <c r="C66" s="182">
        <v>8354</v>
      </c>
      <c r="D66" s="182">
        <v>9077</v>
      </c>
      <c r="E66" s="189">
        <v>8.6545367488628209</v>
      </c>
    </row>
    <row r="67" spans="1:6" s="29" customFormat="1" ht="25.5" customHeight="1">
      <c r="A67" s="187"/>
      <c r="B67" s="188" t="s">
        <v>16</v>
      </c>
      <c r="C67" s="116">
        <v>4526091</v>
      </c>
      <c r="D67" s="116">
        <v>4587660</v>
      </c>
      <c r="E67" s="176">
        <v>1.360312905772332</v>
      </c>
      <c r="F67" s="82"/>
    </row>
    <row r="68" spans="1:6" s="29" customFormat="1" ht="16.5" customHeight="1">
      <c r="A68" s="185" t="s">
        <v>73</v>
      </c>
      <c r="B68" s="186"/>
      <c r="C68" s="186"/>
      <c r="D68" s="186"/>
      <c r="E68" s="175"/>
    </row>
    <row r="69" spans="1:6">
      <c r="A69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72"/>
  <sheetViews>
    <sheetView zoomScale="106" zoomScaleNormal="106" workbookViewId="0"/>
  </sheetViews>
  <sheetFormatPr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3" t="s">
        <v>59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4"/>
      <c r="B3" s="122" t="s">
        <v>12</v>
      </c>
      <c r="C3" s="147">
        <v>44713</v>
      </c>
      <c r="D3" s="147">
        <v>45078</v>
      </c>
      <c r="E3" s="123" t="s">
        <v>15</v>
      </c>
      <c r="F3" s="150"/>
    </row>
    <row r="4" spans="1:226" ht="12.75" customHeight="1">
      <c r="A4" s="152">
        <v>1</v>
      </c>
      <c r="B4" s="149" t="s">
        <v>18</v>
      </c>
      <c r="C4" s="131">
        <v>428083063</v>
      </c>
      <c r="D4" s="131">
        <v>426059877</v>
      </c>
      <c r="E4" s="189">
        <v>-0.47261528774849004</v>
      </c>
      <c r="F4" s="148"/>
      <c r="G4" s="17"/>
      <c r="H4" s="127"/>
      <c r="I4" s="127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1">
        <v>2</v>
      </c>
      <c r="B5" s="149" t="s">
        <v>19</v>
      </c>
      <c r="C5" s="131">
        <v>249124779</v>
      </c>
      <c r="D5" s="131">
        <v>261190851</v>
      </c>
      <c r="E5" s="189">
        <v>4.8433849288030881</v>
      </c>
      <c r="F5" s="148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1">
        <v>3</v>
      </c>
      <c r="B6" s="149" t="s">
        <v>20</v>
      </c>
      <c r="C6" s="131">
        <v>341493680</v>
      </c>
      <c r="D6" s="131">
        <v>371709960</v>
      </c>
      <c r="E6" s="189">
        <v>8.8482691685538661</v>
      </c>
      <c r="F6" s="148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1">
        <v>4</v>
      </c>
      <c r="B7" s="149" t="s">
        <v>21</v>
      </c>
      <c r="C7" s="131">
        <v>130206400</v>
      </c>
      <c r="D7" s="131">
        <v>127091320</v>
      </c>
      <c r="E7" s="189">
        <v>-2.3924169626070606</v>
      </c>
      <c r="F7" s="148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1">
        <v>5</v>
      </c>
      <c r="B8" s="149" t="s">
        <v>22</v>
      </c>
      <c r="C8" s="131">
        <v>111196562</v>
      </c>
      <c r="D8" s="131">
        <v>115131079</v>
      </c>
      <c r="E8" s="189">
        <v>3.5383441081568692</v>
      </c>
      <c r="F8" s="148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1">
        <v>6</v>
      </c>
      <c r="B9" s="149" t="s">
        <v>25</v>
      </c>
      <c r="C9" s="131">
        <v>263025863</v>
      </c>
      <c r="D9" s="131">
        <v>219096150</v>
      </c>
      <c r="E9" s="189">
        <v>-16.701670512150358</v>
      </c>
      <c r="F9" s="148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1">
        <v>7</v>
      </c>
      <c r="B10" s="149" t="s">
        <v>23</v>
      </c>
      <c r="C10" s="131">
        <v>367896936</v>
      </c>
      <c r="D10" s="131">
        <v>373062690</v>
      </c>
      <c r="E10" s="189">
        <v>1.4041307481832359</v>
      </c>
      <c r="F10" s="148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1">
        <v>8</v>
      </c>
      <c r="B11" s="149" t="s">
        <v>24</v>
      </c>
      <c r="C11" s="131">
        <v>141112473</v>
      </c>
      <c r="D11" s="131">
        <v>151818531</v>
      </c>
      <c r="E11" s="189">
        <v>7.5868970137033882</v>
      </c>
      <c r="F11" s="148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1">
        <v>9</v>
      </c>
      <c r="B12" s="149" t="s">
        <v>26</v>
      </c>
      <c r="C12" s="131">
        <v>357466684</v>
      </c>
      <c r="D12" s="131">
        <v>388172084</v>
      </c>
      <c r="E12" s="189">
        <v>8.5897235670779324</v>
      </c>
      <c r="F12" s="148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1">
        <v>10</v>
      </c>
      <c r="B13" s="149" t="s">
        <v>27</v>
      </c>
      <c r="C13" s="131">
        <v>149347497</v>
      </c>
      <c r="D13" s="131">
        <v>150958275</v>
      </c>
      <c r="E13" s="189">
        <v>1.0785436866076168</v>
      </c>
      <c r="F13" s="148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1">
        <v>11</v>
      </c>
      <c r="B14" s="149" t="s">
        <v>28</v>
      </c>
      <c r="C14" s="131">
        <v>58413978</v>
      </c>
      <c r="D14" s="131">
        <v>61487910</v>
      </c>
      <c r="E14" s="189">
        <v>5.262322658456851</v>
      </c>
      <c r="F14" s="148"/>
      <c r="G14" s="17"/>
      <c r="H14" s="61"/>
      <c r="I14" s="183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1">
        <v>12</v>
      </c>
      <c r="B15" s="149" t="s">
        <v>30</v>
      </c>
      <c r="C15" s="131">
        <v>35472780</v>
      </c>
      <c r="D15" s="131">
        <v>37964250</v>
      </c>
      <c r="E15" s="189">
        <v>7.0236107798712144</v>
      </c>
      <c r="F15" s="148"/>
      <c r="G15" s="17"/>
      <c r="H15" s="61"/>
      <c r="I15" s="183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1">
        <v>13</v>
      </c>
      <c r="B16" s="149" t="s">
        <v>31</v>
      </c>
      <c r="C16" s="131">
        <v>88931088</v>
      </c>
      <c r="D16" s="131">
        <v>86617016</v>
      </c>
      <c r="E16" s="189">
        <v>-2.602095681096356</v>
      </c>
      <c r="F16" s="148"/>
      <c r="G16" s="17"/>
      <c r="H16" s="61"/>
      <c r="I16" s="183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1">
        <v>14</v>
      </c>
      <c r="B17" s="149" t="s">
        <v>37</v>
      </c>
      <c r="C17" s="131">
        <v>256498710</v>
      </c>
      <c r="D17" s="131">
        <v>269935665</v>
      </c>
      <c r="E17" s="189">
        <v>5.2386052935704823</v>
      </c>
      <c r="F17" s="148"/>
      <c r="G17" s="17"/>
      <c r="H17" s="61"/>
      <c r="I17" s="183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1">
        <v>15</v>
      </c>
      <c r="B18" s="149" t="s">
        <v>40</v>
      </c>
      <c r="C18" s="131">
        <v>181284084</v>
      </c>
      <c r="D18" s="131">
        <v>162368549</v>
      </c>
      <c r="E18" s="189">
        <v>-10.434195094589771</v>
      </c>
      <c r="F18" s="148"/>
      <c r="G18" s="17"/>
      <c r="H18" s="61"/>
      <c r="I18" s="183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1">
        <v>16</v>
      </c>
      <c r="B19" s="149" t="s">
        <v>29</v>
      </c>
      <c r="C19" s="131">
        <v>155025063</v>
      </c>
      <c r="D19" s="131">
        <v>138446982</v>
      </c>
      <c r="E19" s="189">
        <v>-10.693806974940562</v>
      </c>
      <c r="F19" s="148"/>
      <c r="G19" s="17"/>
      <c r="H19" s="61"/>
      <c r="I19" s="183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1">
        <v>17</v>
      </c>
      <c r="B20" s="149" t="s">
        <v>36</v>
      </c>
      <c r="C20" s="131">
        <v>94809144</v>
      </c>
      <c r="D20" s="131">
        <v>101339316</v>
      </c>
      <c r="E20" s="189">
        <v>6.8877027304454943</v>
      </c>
      <c r="F20" s="148"/>
      <c r="G20" s="17"/>
      <c r="H20" s="61"/>
      <c r="I20" s="183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1">
        <v>18</v>
      </c>
      <c r="B21" s="149" t="s">
        <v>34</v>
      </c>
      <c r="C21" s="131">
        <v>52164447</v>
      </c>
      <c r="D21" s="131">
        <v>47891730</v>
      </c>
      <c r="E21" s="189">
        <v>-8.1908603382683225</v>
      </c>
      <c r="F21" s="148"/>
      <c r="G21" s="17"/>
      <c r="H21" s="61"/>
      <c r="I21" s="183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1">
        <v>19</v>
      </c>
      <c r="B22" s="149" t="s">
        <v>33</v>
      </c>
      <c r="C22" s="131">
        <v>26973968</v>
      </c>
      <c r="D22" s="131">
        <v>27677972</v>
      </c>
      <c r="E22" s="189">
        <v>2.6099385896802425</v>
      </c>
      <c r="F22" s="148"/>
      <c r="G22" s="17"/>
      <c r="H22" s="61"/>
      <c r="I22" s="183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1">
        <v>20</v>
      </c>
      <c r="B23" s="149" t="s">
        <v>61</v>
      </c>
      <c r="C23" s="131">
        <v>47580939</v>
      </c>
      <c r="D23" s="131">
        <v>46839357</v>
      </c>
      <c r="E23" s="189">
        <v>-1.55856949355287</v>
      </c>
      <c r="F23" s="148"/>
      <c r="G23" s="17"/>
      <c r="H23" s="61"/>
      <c r="I23" s="183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1">
        <v>21</v>
      </c>
      <c r="B24" s="149" t="s">
        <v>62</v>
      </c>
      <c r="C24" s="131">
        <v>86277452</v>
      </c>
      <c r="D24" s="131">
        <v>79051072</v>
      </c>
      <c r="E24" s="189">
        <v>-8.3757457278640999</v>
      </c>
      <c r="F24" s="148"/>
      <c r="G24" s="17"/>
      <c r="H24" s="61"/>
      <c r="I24" s="183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1">
        <v>22</v>
      </c>
      <c r="B25" s="149" t="s">
        <v>42</v>
      </c>
      <c r="C25" s="131">
        <v>53970855</v>
      </c>
      <c r="D25" s="131">
        <v>55618709</v>
      </c>
      <c r="E25" s="189">
        <v>3.0532293772259118</v>
      </c>
      <c r="F25" s="148"/>
      <c r="G25" s="17"/>
      <c r="H25" s="61"/>
      <c r="I25" s="183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1">
        <v>23</v>
      </c>
      <c r="B26" s="149" t="s">
        <v>35</v>
      </c>
      <c r="C26" s="131">
        <v>50273172</v>
      </c>
      <c r="D26" s="131">
        <v>49875476</v>
      </c>
      <c r="E26" s="189">
        <v>-0.79107003632076367</v>
      </c>
      <c r="F26" s="134"/>
      <c r="G26" s="17"/>
      <c r="H26" s="61"/>
      <c r="I26" s="183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1">
        <v>24</v>
      </c>
      <c r="B27" s="149" t="s">
        <v>32</v>
      </c>
      <c r="C27" s="131">
        <v>12767364</v>
      </c>
      <c r="D27" s="131">
        <v>12292768</v>
      </c>
      <c r="E27" s="189">
        <v>-3.7172590990591323</v>
      </c>
      <c r="F27" s="134"/>
      <c r="G27" s="17"/>
      <c r="H27" s="61"/>
      <c r="I27" s="183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1">
        <v>25</v>
      </c>
      <c r="B28" s="149" t="s">
        <v>39</v>
      </c>
      <c r="C28" s="131">
        <v>97547560</v>
      </c>
      <c r="D28" s="131">
        <v>98132680</v>
      </c>
      <c r="E28" s="189">
        <v>0.59983048268967465</v>
      </c>
      <c r="F28" s="138"/>
      <c r="G28" s="17"/>
      <c r="H28" s="61"/>
      <c r="I28" s="183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1">
        <v>26</v>
      </c>
      <c r="B29" s="149" t="s">
        <v>52</v>
      </c>
      <c r="C29" s="131">
        <v>55633750</v>
      </c>
      <c r="D29" s="131">
        <v>57858750</v>
      </c>
      <c r="E29" s="189">
        <v>3.9993708854786889</v>
      </c>
      <c r="F29" s="121"/>
      <c r="G29" s="17"/>
      <c r="H29" s="61"/>
      <c r="I29" s="183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1">
        <v>27</v>
      </c>
      <c r="B30" s="149" t="s">
        <v>38</v>
      </c>
      <c r="C30" s="131">
        <v>21426034</v>
      </c>
      <c r="D30" s="131">
        <v>22310260</v>
      </c>
      <c r="E30" s="189">
        <v>4.1268766772236054</v>
      </c>
      <c r="F30" s="138"/>
      <c r="G30" s="17"/>
      <c r="H30" s="61"/>
      <c r="I30" s="183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1">
        <v>28</v>
      </c>
      <c r="B31" s="149" t="s">
        <v>41</v>
      </c>
      <c r="C31" s="131">
        <v>23923282</v>
      </c>
      <c r="D31" s="131">
        <v>25316448</v>
      </c>
      <c r="E31" s="189">
        <v>5.8234735518312242</v>
      </c>
      <c r="F31" s="134"/>
      <c r="G31" s="17"/>
      <c r="H31" s="61"/>
      <c r="I31" s="183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1">
        <v>29</v>
      </c>
      <c r="B32" s="149" t="s">
        <v>58</v>
      </c>
      <c r="C32" s="131">
        <v>51730848</v>
      </c>
      <c r="D32" s="131">
        <v>51523552</v>
      </c>
      <c r="E32" s="189">
        <v>-0.40072028202592003</v>
      </c>
      <c r="F32" s="134"/>
      <c r="G32" s="17"/>
      <c r="H32" s="61"/>
      <c r="I32" s="183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1">
        <v>30</v>
      </c>
      <c r="B33" s="149" t="s">
        <v>45</v>
      </c>
      <c r="C33" s="131">
        <v>24905952</v>
      </c>
      <c r="D33" s="131">
        <v>23509980</v>
      </c>
      <c r="E33" s="189">
        <v>-5.604973461765284</v>
      </c>
      <c r="F33" s="134"/>
      <c r="G33" s="17"/>
      <c r="H33" s="61"/>
      <c r="I33" s="183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1">
        <v>31</v>
      </c>
      <c r="B34" s="149" t="s">
        <v>44</v>
      </c>
      <c r="C34" s="131">
        <v>63586809</v>
      </c>
      <c r="D34" s="131">
        <v>60806343</v>
      </c>
      <c r="E34" s="189">
        <v>-4.3727088113511083</v>
      </c>
      <c r="F34" s="134"/>
      <c r="G34" s="17"/>
      <c r="H34" s="61"/>
      <c r="I34" s="183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1">
        <v>32</v>
      </c>
      <c r="B35" s="149" t="s">
        <v>81</v>
      </c>
      <c r="C35" s="131">
        <v>28413968</v>
      </c>
      <c r="D35" s="131">
        <v>26222812</v>
      </c>
      <c r="E35" s="189">
        <v>-7.7115452512651519</v>
      </c>
      <c r="F35" s="134"/>
      <c r="G35" s="17"/>
      <c r="H35" s="61"/>
      <c r="I35" s="183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1">
        <v>33</v>
      </c>
      <c r="B36" s="149" t="s">
        <v>43</v>
      </c>
      <c r="C36" s="131">
        <v>104699772</v>
      </c>
      <c r="D36" s="131">
        <v>89156372</v>
      </c>
      <c r="E36" s="189">
        <v>-14.845686578954536</v>
      </c>
      <c r="F36" s="134"/>
      <c r="G36" s="17"/>
      <c r="H36" s="61"/>
      <c r="I36" s="183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1">
        <v>34</v>
      </c>
      <c r="B37" s="149" t="s">
        <v>46</v>
      </c>
      <c r="C37" s="131">
        <v>14249468</v>
      </c>
      <c r="D37" s="131">
        <v>16346054</v>
      </c>
      <c r="E37" s="189">
        <v>14.7134335120441</v>
      </c>
      <c r="F37" s="134"/>
      <c r="G37" s="17"/>
      <c r="H37" s="61"/>
      <c r="I37" s="183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1">
        <v>35</v>
      </c>
      <c r="B38" s="149" t="s">
        <v>53</v>
      </c>
      <c r="C38" s="131">
        <v>30636235</v>
      </c>
      <c r="D38" s="131">
        <v>30565924</v>
      </c>
      <c r="E38" s="189">
        <v>-0.22950274405454849</v>
      </c>
      <c r="F38" s="134"/>
      <c r="G38" s="17"/>
      <c r="H38" s="61"/>
      <c r="I38" s="183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1">
        <v>36</v>
      </c>
      <c r="B39" s="149" t="s">
        <v>91</v>
      </c>
      <c r="C39" s="131">
        <v>101184527</v>
      </c>
      <c r="D39" s="131">
        <v>86963525</v>
      </c>
      <c r="E39" s="189">
        <v>-14.05452238759786</v>
      </c>
      <c r="F39" s="134"/>
      <c r="G39" s="17"/>
      <c r="H39" s="61"/>
      <c r="I39" s="183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1">
        <v>37</v>
      </c>
      <c r="B40" s="149" t="s">
        <v>65</v>
      </c>
      <c r="C40" s="131">
        <v>41400756</v>
      </c>
      <c r="D40" s="131">
        <v>41739255</v>
      </c>
      <c r="E40" s="189">
        <v>0.81761550441252806</v>
      </c>
      <c r="F40" s="134"/>
      <c r="G40" s="17"/>
      <c r="H40" s="61"/>
      <c r="I40" s="183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1">
        <v>38</v>
      </c>
      <c r="B41" s="149" t="s">
        <v>96</v>
      </c>
      <c r="C41" s="131" t="s">
        <v>71</v>
      </c>
      <c r="D41" s="131">
        <v>57151818</v>
      </c>
      <c r="E41" s="189" t="s">
        <v>72</v>
      </c>
      <c r="F41" s="134"/>
      <c r="G41" s="17"/>
      <c r="H41" s="61"/>
      <c r="I41" s="183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1">
        <v>39</v>
      </c>
      <c r="B42" s="149" t="s">
        <v>47</v>
      </c>
      <c r="C42" s="131">
        <v>22193315</v>
      </c>
      <c r="D42" s="131">
        <v>19425080</v>
      </c>
      <c r="E42" s="189">
        <v>-12.473283058434488</v>
      </c>
      <c r="F42" s="134"/>
      <c r="G42" s="17"/>
      <c r="H42" s="61"/>
      <c r="I42" s="183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1">
        <v>40</v>
      </c>
      <c r="B43" s="149" t="s">
        <v>79</v>
      </c>
      <c r="C43" s="131">
        <v>18012198</v>
      </c>
      <c r="D43" s="131">
        <v>18906090</v>
      </c>
      <c r="E43" s="189">
        <v>4.9627036078550768</v>
      </c>
      <c r="F43" s="134"/>
      <c r="G43" s="17"/>
      <c r="H43" s="61"/>
      <c r="I43" s="183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1">
        <v>41</v>
      </c>
      <c r="B44" s="149" t="s">
        <v>76</v>
      </c>
      <c r="C44" s="131">
        <v>8153558</v>
      </c>
      <c r="D44" s="131">
        <v>7954786</v>
      </c>
      <c r="E44" s="189">
        <v>-2.437855964230585</v>
      </c>
      <c r="F44" s="134"/>
      <c r="G44" s="17"/>
      <c r="H44" s="61"/>
      <c r="I44" s="183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1">
        <v>42</v>
      </c>
      <c r="B45" s="149" t="s">
        <v>78</v>
      </c>
      <c r="C45" s="131">
        <v>7708200</v>
      </c>
      <c r="D45" s="131">
        <v>8109115</v>
      </c>
      <c r="E45" s="189">
        <v>5.2011494252873565</v>
      </c>
      <c r="F45" s="134"/>
      <c r="G45" s="17"/>
      <c r="H45" s="61"/>
      <c r="I45" s="183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1">
        <v>43</v>
      </c>
      <c r="B46" s="149" t="s">
        <v>48</v>
      </c>
      <c r="C46" s="131">
        <v>28355515</v>
      </c>
      <c r="D46" s="131">
        <v>28872969</v>
      </c>
      <c r="E46" s="189">
        <v>1.8248795692830828</v>
      </c>
      <c r="F46" s="134"/>
      <c r="G46" s="17"/>
      <c r="H46" s="61"/>
      <c r="I46" s="183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1">
        <v>44</v>
      </c>
      <c r="B47" s="149" t="s">
        <v>82</v>
      </c>
      <c r="C47" s="131">
        <v>26598180</v>
      </c>
      <c r="D47" s="131">
        <v>25284294</v>
      </c>
      <c r="E47" s="189">
        <v>-4.9397590361445785</v>
      </c>
      <c r="F47" s="134"/>
      <c r="G47" s="17"/>
      <c r="H47" s="61"/>
      <c r="I47" s="183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1">
        <v>45</v>
      </c>
      <c r="B48" s="149" t="s">
        <v>49</v>
      </c>
      <c r="C48" s="131">
        <v>11954628</v>
      </c>
      <c r="D48" s="131">
        <v>15732792</v>
      </c>
      <c r="E48" s="189">
        <v>31.604195463045777</v>
      </c>
      <c r="F48" s="134"/>
      <c r="G48" s="17"/>
      <c r="H48" s="61"/>
      <c r="I48" s="183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1">
        <v>46</v>
      </c>
      <c r="B49" s="149" t="s">
        <v>84</v>
      </c>
      <c r="C49" s="131">
        <v>9544901</v>
      </c>
      <c r="D49" s="131">
        <v>10400331</v>
      </c>
      <c r="E49" s="189">
        <v>8.9621673393993291</v>
      </c>
      <c r="F49" s="134"/>
      <c r="G49" s="17"/>
      <c r="H49" s="61"/>
      <c r="I49" s="183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1">
        <v>47</v>
      </c>
      <c r="B50" s="149" t="s">
        <v>85</v>
      </c>
      <c r="C50" s="131">
        <v>4041780</v>
      </c>
      <c r="D50" s="131">
        <v>4836000</v>
      </c>
      <c r="E50" s="189">
        <v>19.65025310630465</v>
      </c>
      <c r="F50" s="134"/>
      <c r="G50" s="17"/>
      <c r="H50" s="61"/>
      <c r="I50" s="183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1">
        <v>48</v>
      </c>
      <c r="B51" s="149" t="s">
        <v>89</v>
      </c>
      <c r="C51" s="131">
        <v>41117010</v>
      </c>
      <c r="D51" s="131">
        <v>40610669</v>
      </c>
      <c r="E51" s="189">
        <v>-1.2314635718891038</v>
      </c>
      <c r="F51" s="134"/>
      <c r="G51" s="17"/>
      <c r="H51" s="61"/>
      <c r="I51" s="183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1">
        <v>49</v>
      </c>
      <c r="B52" s="149" t="s">
        <v>87</v>
      </c>
      <c r="C52" s="131">
        <v>5944704</v>
      </c>
      <c r="D52" s="131">
        <v>6435576</v>
      </c>
      <c r="E52" s="189">
        <v>8.257299270072993</v>
      </c>
      <c r="F52" s="134"/>
      <c r="G52" s="17"/>
      <c r="H52" s="61"/>
      <c r="I52" s="183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1">
        <v>50</v>
      </c>
      <c r="B53" s="149" t="s">
        <v>86</v>
      </c>
      <c r="C53" s="131">
        <v>5535641</v>
      </c>
      <c r="D53" s="131">
        <v>6262728</v>
      </c>
      <c r="E53" s="189">
        <v>13.134648724510855</v>
      </c>
      <c r="F53" s="134"/>
      <c r="G53" s="17"/>
      <c r="H53" s="61"/>
      <c r="I53" s="183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1">
        <v>51</v>
      </c>
      <c r="B54" s="149" t="s">
        <v>83</v>
      </c>
      <c r="C54" s="131">
        <v>8898592</v>
      </c>
      <c r="D54" s="131">
        <v>12163312</v>
      </c>
      <c r="E54" s="189">
        <v>36.688051323175621</v>
      </c>
      <c r="F54" s="134"/>
      <c r="G54" s="17"/>
      <c r="H54" s="61"/>
      <c r="I54" s="183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1">
        <v>52</v>
      </c>
      <c r="B55" s="149" t="s">
        <v>98</v>
      </c>
      <c r="C55" s="131" t="s">
        <v>71</v>
      </c>
      <c r="D55" s="131">
        <v>28747190</v>
      </c>
      <c r="E55" s="189" t="s">
        <v>72</v>
      </c>
      <c r="F55" s="134"/>
      <c r="G55" s="17"/>
      <c r="H55" s="61"/>
      <c r="I55" s="183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1">
        <v>53</v>
      </c>
      <c r="B56" s="149" t="s">
        <v>60</v>
      </c>
      <c r="C56" s="131">
        <v>3489264</v>
      </c>
      <c r="D56" s="131">
        <v>3293448</v>
      </c>
      <c r="E56" s="189">
        <v>-5.6119571347997743</v>
      </c>
      <c r="F56" s="134"/>
      <c r="G56" s="17"/>
      <c r="H56" s="61"/>
      <c r="I56" s="183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1">
        <v>54</v>
      </c>
      <c r="B57" s="149" t="s">
        <v>92</v>
      </c>
      <c r="C57" s="131">
        <v>3973659</v>
      </c>
      <c r="D57" s="131">
        <v>4273794</v>
      </c>
      <c r="E57" s="189">
        <v>7.5531141449228523</v>
      </c>
      <c r="F57" s="134"/>
      <c r="G57" s="17"/>
      <c r="H57" s="61"/>
      <c r="I57" s="183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1">
        <v>55</v>
      </c>
      <c r="B58" s="149" t="s">
        <v>90</v>
      </c>
      <c r="C58" s="131">
        <v>4447673</v>
      </c>
      <c r="D58" s="131">
        <v>4745310</v>
      </c>
      <c r="E58" s="189">
        <v>6.6919712847594681</v>
      </c>
      <c r="F58" s="134"/>
      <c r="G58" s="17"/>
      <c r="H58" s="61"/>
      <c r="I58" s="183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1">
        <v>56</v>
      </c>
      <c r="B59" s="149" t="s">
        <v>88</v>
      </c>
      <c r="C59" s="131">
        <v>20180017</v>
      </c>
      <c r="D59" s="131">
        <v>19728566</v>
      </c>
      <c r="E59" s="189">
        <v>-2.2371190272039909</v>
      </c>
      <c r="F59" s="134"/>
      <c r="G59" s="17"/>
      <c r="H59" s="61"/>
      <c r="I59" s="183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1">
        <v>57</v>
      </c>
      <c r="B60" s="149" t="s">
        <v>77</v>
      </c>
      <c r="C60" s="131">
        <v>12583848</v>
      </c>
      <c r="D60" s="131">
        <v>10881552</v>
      </c>
      <c r="E60" s="189">
        <v>-13.527626843553737</v>
      </c>
      <c r="F60" s="134"/>
      <c r="G60" s="17"/>
      <c r="H60" s="61"/>
      <c r="I60" s="183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1">
        <v>58</v>
      </c>
      <c r="B61" s="149" t="s">
        <v>99</v>
      </c>
      <c r="C61" s="131">
        <v>12538848</v>
      </c>
      <c r="D61" s="131">
        <v>15628816</v>
      </c>
      <c r="E61" s="189">
        <v>24.6431570109152</v>
      </c>
      <c r="F61" s="134"/>
      <c r="G61" s="17"/>
      <c r="H61" s="61"/>
      <c r="I61" s="183"/>
      <c r="K61" s="17"/>
      <c r="M61" s="62"/>
      <c r="N61" s="17"/>
      <c r="O61" s="61"/>
      <c r="P61" s="46"/>
      <c r="R61" s="62"/>
      <c r="S61" s="17"/>
      <c r="T61" s="61"/>
      <c r="U61" s="46"/>
      <c r="W61" s="62"/>
      <c r="X61" s="17"/>
      <c r="Y61" s="61"/>
      <c r="Z61" s="46"/>
      <c r="AB61" s="62"/>
      <c r="AC61" s="17"/>
      <c r="AD61" s="61"/>
      <c r="AE61" s="46"/>
      <c r="AG61" s="62"/>
      <c r="AH61" s="17"/>
      <c r="AI61" s="61"/>
      <c r="AJ61" s="46"/>
      <c r="AL61" s="62"/>
      <c r="AM61" s="17"/>
      <c r="AN61" s="61"/>
      <c r="AO61" s="46"/>
      <c r="AQ61" s="62"/>
      <c r="AR61" s="17"/>
      <c r="AS61" s="61"/>
      <c r="AT61" s="46"/>
      <c r="AV61" s="62"/>
      <c r="AW61" s="17"/>
      <c r="AX61" s="61"/>
      <c r="AY61" s="46"/>
      <c r="BA61" s="62"/>
      <c r="BB61" s="17"/>
      <c r="BC61" s="61"/>
      <c r="BD61" s="46"/>
      <c r="BF61" s="62"/>
      <c r="BG61" s="17"/>
      <c r="BH61" s="61"/>
      <c r="BI61" s="46"/>
      <c r="BK61" s="62"/>
      <c r="BL61" s="17"/>
      <c r="BM61" s="61"/>
      <c r="BN61" s="46"/>
      <c r="BP61" s="62"/>
      <c r="BQ61" s="17"/>
      <c r="BR61" s="61"/>
      <c r="BS61" s="46"/>
      <c r="BU61" s="62"/>
      <c r="BV61" s="17"/>
      <c r="BW61" s="61"/>
      <c r="BX61" s="46"/>
      <c r="BZ61" s="62"/>
      <c r="CA61" s="17"/>
      <c r="CB61" s="61"/>
      <c r="CC61" s="46"/>
      <c r="CE61" s="62"/>
      <c r="CF61" s="17"/>
      <c r="CG61" s="61"/>
      <c r="CH61" s="46"/>
      <c r="CJ61" s="62"/>
      <c r="CK61" s="17"/>
      <c r="CL61" s="61"/>
      <c r="CM61" s="46"/>
      <c r="CO61" s="62"/>
      <c r="CP61" s="17"/>
      <c r="CQ61" s="61"/>
      <c r="CR61" s="46"/>
      <c r="CT61" s="62"/>
      <c r="CU61" s="17"/>
      <c r="CV61" s="61"/>
      <c r="CW61" s="46"/>
      <c r="CY61" s="62"/>
      <c r="CZ61" s="17"/>
      <c r="DA61" s="61"/>
      <c r="DB61" s="46"/>
      <c r="DD61" s="62"/>
      <c r="DE61" s="17"/>
      <c r="DF61" s="61"/>
      <c r="DG61" s="46"/>
      <c r="DI61" s="62"/>
      <c r="DJ61" s="17"/>
      <c r="DK61" s="61"/>
      <c r="DL61" s="46"/>
      <c r="DN61" s="62"/>
      <c r="DO61" s="17"/>
      <c r="DP61" s="61"/>
      <c r="DQ61" s="46"/>
      <c r="DS61" s="62"/>
      <c r="DT61" s="17"/>
      <c r="DU61" s="61"/>
      <c r="DV61" s="46"/>
      <c r="DX61" s="62"/>
      <c r="DY61" s="17"/>
      <c r="DZ61" s="61"/>
      <c r="EA61" s="46"/>
      <c r="EC61" s="62"/>
      <c r="ED61" s="17"/>
      <c r="EE61" s="61"/>
      <c r="EF61" s="46"/>
      <c r="EH61" s="62"/>
      <c r="EI61" s="17"/>
      <c r="EJ61" s="61"/>
      <c r="EK61" s="46"/>
      <c r="EM61" s="62"/>
      <c r="EN61" s="17"/>
      <c r="EO61" s="61"/>
      <c r="EP61" s="46"/>
      <c r="ER61" s="62"/>
      <c r="ES61" s="17"/>
      <c r="ET61" s="61"/>
      <c r="EU61" s="46"/>
      <c r="EW61" s="62"/>
      <c r="EX61" s="17"/>
      <c r="EY61" s="61"/>
      <c r="EZ61" s="46"/>
      <c r="FB61" s="62"/>
      <c r="FC61" s="17"/>
      <c r="FD61" s="61"/>
      <c r="FE61" s="46"/>
      <c r="FG61" s="62"/>
      <c r="FH61" s="17"/>
      <c r="FI61" s="61"/>
      <c r="FJ61" s="46"/>
      <c r="FL61" s="62"/>
      <c r="FM61" s="17"/>
      <c r="FN61" s="61"/>
      <c r="FO61" s="46"/>
      <c r="FQ61" s="62"/>
      <c r="FR61" s="17"/>
      <c r="FS61" s="61"/>
      <c r="FT61" s="46"/>
      <c r="FV61" s="62"/>
      <c r="FW61" s="17"/>
      <c r="FX61" s="61"/>
      <c r="FY61" s="46"/>
      <c r="GA61" s="62"/>
      <c r="GB61" s="17"/>
      <c r="GC61" s="61"/>
      <c r="GD61" s="46"/>
      <c r="GF61" s="62"/>
      <c r="GG61" s="17"/>
      <c r="GH61" s="61"/>
      <c r="GI61" s="46"/>
      <c r="GK61" s="62"/>
      <c r="GL61" s="17"/>
      <c r="GM61" s="61"/>
      <c r="GN61" s="46"/>
      <c r="GP61" s="62"/>
      <c r="GQ61" s="17"/>
      <c r="GR61" s="61"/>
      <c r="GS61" s="46"/>
      <c r="GU61" s="62"/>
      <c r="GV61" s="17"/>
      <c r="GW61" s="61"/>
      <c r="GX61" s="46"/>
      <c r="GZ61" s="62"/>
      <c r="HA61" s="17"/>
      <c r="HB61" s="61"/>
      <c r="HC61" s="46"/>
      <c r="HE61" s="62"/>
      <c r="HF61" s="17"/>
      <c r="HG61" s="61"/>
      <c r="HH61" s="46"/>
      <c r="HJ61" s="62"/>
      <c r="HK61" s="17"/>
      <c r="HL61" s="61"/>
      <c r="HM61" s="46"/>
      <c r="HO61" s="62"/>
      <c r="HP61" s="17"/>
      <c r="HQ61" s="61"/>
      <c r="HR61" s="46"/>
    </row>
    <row r="62" spans="1:226" ht="12.75" customHeight="1">
      <c r="A62" s="151">
        <v>59</v>
      </c>
      <c r="B62" s="149" t="s">
        <v>100</v>
      </c>
      <c r="C62" s="131" t="s">
        <v>71</v>
      </c>
      <c r="D62" s="131">
        <v>3161592</v>
      </c>
      <c r="E62" s="189" t="s">
        <v>72</v>
      </c>
      <c r="F62" s="17"/>
      <c r="G62" s="61"/>
      <c r="H62" s="183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1">
        <v>60</v>
      </c>
      <c r="B63" s="149" t="s">
        <v>80</v>
      </c>
      <c r="C63" s="131">
        <v>24360960</v>
      </c>
      <c r="D63" s="131">
        <v>16718208</v>
      </c>
      <c r="E63" s="189">
        <v>-31.372950819672131</v>
      </c>
      <c r="F63" s="17"/>
      <c r="G63" s="61"/>
      <c r="H63" s="183"/>
      <c r="J63" s="17"/>
      <c r="L63" s="62"/>
      <c r="M63" s="17"/>
      <c r="N63" s="61"/>
      <c r="O63" s="46"/>
      <c r="Q63" s="62"/>
      <c r="R63" s="17"/>
      <c r="S63" s="61"/>
      <c r="T63" s="46"/>
      <c r="V63" s="62"/>
      <c r="W63" s="17"/>
      <c r="X63" s="61"/>
      <c r="Y63" s="46"/>
      <c r="AA63" s="62"/>
      <c r="AB63" s="17"/>
      <c r="AC63" s="61"/>
      <c r="AD63" s="46"/>
      <c r="AF63" s="62"/>
      <c r="AG63" s="17"/>
      <c r="AH63" s="61"/>
      <c r="AI63" s="46"/>
      <c r="AK63" s="62"/>
      <c r="AL63" s="17"/>
      <c r="AM63" s="61"/>
      <c r="AN63" s="46"/>
      <c r="AP63" s="62"/>
      <c r="AQ63" s="17"/>
      <c r="AR63" s="61"/>
      <c r="AS63" s="46"/>
      <c r="AU63" s="62"/>
      <c r="AV63" s="17"/>
      <c r="AW63" s="61"/>
      <c r="AX63" s="46"/>
      <c r="AZ63" s="62"/>
      <c r="BA63" s="17"/>
      <c r="BB63" s="61"/>
      <c r="BC63" s="46"/>
      <c r="BE63" s="62"/>
      <c r="BF63" s="17"/>
      <c r="BG63" s="61"/>
      <c r="BH63" s="46"/>
      <c r="BJ63" s="62"/>
      <c r="BK63" s="17"/>
      <c r="BL63" s="61"/>
      <c r="BM63" s="46"/>
      <c r="BO63" s="62"/>
      <c r="BP63" s="17"/>
      <c r="BQ63" s="61"/>
      <c r="BR63" s="46"/>
      <c r="BT63" s="62"/>
      <c r="BU63" s="17"/>
      <c r="BV63" s="61"/>
      <c r="BW63" s="46"/>
      <c r="BY63" s="62"/>
      <c r="BZ63" s="17"/>
      <c r="CA63" s="61"/>
      <c r="CB63" s="46"/>
      <c r="CD63" s="62"/>
      <c r="CE63" s="17"/>
      <c r="CF63" s="61"/>
      <c r="CG63" s="46"/>
      <c r="CI63" s="62"/>
      <c r="CJ63" s="17"/>
      <c r="CK63" s="61"/>
      <c r="CL63" s="46"/>
      <c r="CN63" s="62"/>
      <c r="CO63" s="17"/>
      <c r="CP63" s="61"/>
      <c r="CQ63" s="46"/>
      <c r="CS63" s="62"/>
      <c r="CT63" s="17"/>
      <c r="CU63" s="61"/>
      <c r="CV63" s="46"/>
      <c r="CX63" s="62"/>
      <c r="CY63" s="17"/>
      <c r="CZ63" s="61"/>
      <c r="DA63" s="46"/>
      <c r="DC63" s="62"/>
      <c r="DD63" s="17"/>
      <c r="DE63" s="61"/>
      <c r="DF63" s="46"/>
      <c r="DH63" s="62"/>
      <c r="DI63" s="17"/>
      <c r="DJ63" s="61"/>
      <c r="DK63" s="46"/>
      <c r="DM63" s="62"/>
      <c r="DN63" s="17"/>
      <c r="DO63" s="61"/>
      <c r="DP63" s="46"/>
      <c r="DR63" s="62"/>
      <c r="DS63" s="17"/>
      <c r="DT63" s="61"/>
      <c r="DU63" s="46"/>
      <c r="DW63" s="62"/>
      <c r="DX63" s="17"/>
      <c r="DY63" s="61"/>
      <c r="DZ63" s="46"/>
      <c r="EB63" s="62"/>
      <c r="EC63" s="17"/>
      <c r="ED63" s="61"/>
      <c r="EE63" s="46"/>
      <c r="EG63" s="62"/>
      <c r="EH63" s="17"/>
      <c r="EI63" s="61"/>
      <c r="EJ63" s="46"/>
      <c r="EL63" s="62"/>
      <c r="EM63" s="17"/>
      <c r="EN63" s="61"/>
      <c r="EO63" s="46"/>
      <c r="EQ63" s="62"/>
      <c r="ER63" s="17"/>
      <c r="ES63" s="61"/>
      <c r="ET63" s="46"/>
      <c r="EV63" s="62"/>
      <c r="EW63" s="17"/>
      <c r="EX63" s="61"/>
      <c r="EY63" s="46"/>
      <c r="FA63" s="62"/>
      <c r="FB63" s="17"/>
      <c r="FC63" s="61"/>
      <c r="FD63" s="46"/>
      <c r="FF63" s="62"/>
      <c r="FG63" s="17"/>
      <c r="FH63" s="61"/>
      <c r="FI63" s="46"/>
      <c r="FK63" s="62"/>
      <c r="FL63" s="17"/>
      <c r="FM63" s="61"/>
      <c r="FN63" s="46"/>
      <c r="FP63" s="62"/>
      <c r="FQ63" s="17"/>
      <c r="FR63" s="61"/>
      <c r="FS63" s="46"/>
      <c r="FU63" s="62"/>
      <c r="FV63" s="17"/>
      <c r="FW63" s="61"/>
      <c r="FX63" s="46"/>
      <c r="FZ63" s="62"/>
      <c r="GA63" s="17"/>
      <c r="GB63" s="61"/>
      <c r="GC63" s="46"/>
      <c r="GE63" s="62"/>
      <c r="GF63" s="17"/>
      <c r="GG63" s="61"/>
      <c r="GH63" s="46"/>
      <c r="GJ63" s="62"/>
      <c r="GK63" s="17"/>
      <c r="GL63" s="61"/>
      <c r="GM63" s="46"/>
      <c r="GO63" s="62"/>
      <c r="GP63" s="17"/>
      <c r="GQ63" s="61"/>
      <c r="GR63" s="46"/>
      <c r="GT63" s="62"/>
      <c r="GU63" s="17"/>
      <c r="GV63" s="61"/>
      <c r="GW63" s="46"/>
      <c r="GY63" s="62"/>
      <c r="GZ63" s="17"/>
      <c r="HA63" s="61"/>
      <c r="HB63" s="46"/>
      <c r="HD63" s="62"/>
      <c r="HE63" s="17"/>
      <c r="HF63" s="61"/>
      <c r="HG63" s="46"/>
      <c r="HI63" s="62"/>
      <c r="HJ63" s="17"/>
      <c r="HK63" s="61"/>
      <c r="HL63" s="46"/>
      <c r="HN63" s="62"/>
      <c r="HO63" s="17"/>
      <c r="HP63" s="61"/>
      <c r="HQ63" s="46"/>
    </row>
    <row r="64" spans="1:226" ht="12.75" customHeight="1">
      <c r="A64" s="151">
        <v>61</v>
      </c>
      <c r="B64" s="149" t="s">
        <v>95</v>
      </c>
      <c r="C64" s="131" t="s">
        <v>71</v>
      </c>
      <c r="D64" s="131">
        <v>3803996</v>
      </c>
      <c r="E64" s="189" t="s">
        <v>72</v>
      </c>
      <c r="F64" s="17"/>
      <c r="G64" s="61"/>
      <c r="H64" s="183"/>
      <c r="J64" s="17"/>
      <c r="L64" s="62"/>
      <c r="M64" s="17"/>
      <c r="N64" s="61"/>
      <c r="O64" s="46"/>
      <c r="Q64" s="62"/>
      <c r="R64" s="17"/>
      <c r="S64" s="61"/>
      <c r="T64" s="46"/>
      <c r="V64" s="62"/>
      <c r="W64" s="17"/>
      <c r="X64" s="61"/>
      <c r="Y64" s="46"/>
      <c r="AA64" s="62"/>
      <c r="AB64" s="17"/>
      <c r="AC64" s="61"/>
      <c r="AD64" s="46"/>
      <c r="AF64" s="62"/>
      <c r="AG64" s="17"/>
      <c r="AH64" s="61"/>
      <c r="AI64" s="46"/>
      <c r="AK64" s="62"/>
      <c r="AL64" s="17"/>
      <c r="AM64" s="61"/>
      <c r="AN64" s="46"/>
      <c r="AP64" s="62"/>
      <c r="AQ64" s="17"/>
      <c r="AR64" s="61"/>
      <c r="AS64" s="46"/>
      <c r="AU64" s="62"/>
      <c r="AV64" s="17"/>
      <c r="AW64" s="61"/>
      <c r="AX64" s="46"/>
      <c r="AZ64" s="62"/>
      <c r="BA64" s="17"/>
      <c r="BB64" s="61"/>
      <c r="BC64" s="46"/>
      <c r="BE64" s="62"/>
      <c r="BF64" s="17"/>
      <c r="BG64" s="61"/>
      <c r="BH64" s="46"/>
      <c r="BJ64" s="62"/>
      <c r="BK64" s="17"/>
      <c r="BL64" s="61"/>
      <c r="BM64" s="46"/>
      <c r="BO64" s="62"/>
      <c r="BP64" s="17"/>
      <c r="BQ64" s="61"/>
      <c r="BR64" s="46"/>
      <c r="BT64" s="62"/>
      <c r="BU64" s="17"/>
      <c r="BV64" s="61"/>
      <c r="BW64" s="46"/>
      <c r="BY64" s="62"/>
      <c r="BZ64" s="17"/>
      <c r="CA64" s="61"/>
      <c r="CB64" s="46"/>
      <c r="CD64" s="62"/>
      <c r="CE64" s="17"/>
      <c r="CF64" s="61"/>
      <c r="CG64" s="46"/>
      <c r="CI64" s="62"/>
      <c r="CJ64" s="17"/>
      <c r="CK64" s="61"/>
      <c r="CL64" s="46"/>
      <c r="CN64" s="62"/>
      <c r="CO64" s="17"/>
      <c r="CP64" s="61"/>
      <c r="CQ64" s="46"/>
      <c r="CS64" s="62"/>
      <c r="CT64" s="17"/>
      <c r="CU64" s="61"/>
      <c r="CV64" s="46"/>
      <c r="CX64" s="62"/>
      <c r="CY64" s="17"/>
      <c r="CZ64" s="61"/>
      <c r="DA64" s="46"/>
      <c r="DC64" s="62"/>
      <c r="DD64" s="17"/>
      <c r="DE64" s="61"/>
      <c r="DF64" s="46"/>
      <c r="DH64" s="62"/>
      <c r="DI64" s="17"/>
      <c r="DJ64" s="61"/>
      <c r="DK64" s="46"/>
      <c r="DM64" s="62"/>
      <c r="DN64" s="17"/>
      <c r="DO64" s="61"/>
      <c r="DP64" s="46"/>
      <c r="DR64" s="62"/>
      <c r="DS64" s="17"/>
      <c r="DT64" s="61"/>
      <c r="DU64" s="46"/>
      <c r="DW64" s="62"/>
      <c r="DX64" s="17"/>
      <c r="DY64" s="61"/>
      <c r="DZ64" s="46"/>
      <c r="EB64" s="62"/>
      <c r="EC64" s="17"/>
      <c r="ED64" s="61"/>
      <c r="EE64" s="46"/>
      <c r="EG64" s="62"/>
      <c r="EH64" s="17"/>
      <c r="EI64" s="61"/>
      <c r="EJ64" s="46"/>
      <c r="EL64" s="62"/>
      <c r="EM64" s="17"/>
      <c r="EN64" s="61"/>
      <c r="EO64" s="46"/>
      <c r="EQ64" s="62"/>
      <c r="ER64" s="17"/>
      <c r="ES64" s="61"/>
      <c r="ET64" s="46"/>
      <c r="EV64" s="62"/>
      <c r="EW64" s="17"/>
      <c r="EX64" s="61"/>
      <c r="EY64" s="46"/>
      <c r="FA64" s="62"/>
      <c r="FB64" s="17"/>
      <c r="FC64" s="61"/>
      <c r="FD64" s="46"/>
      <c r="FF64" s="62"/>
      <c r="FG64" s="17"/>
      <c r="FH64" s="61"/>
      <c r="FI64" s="46"/>
      <c r="FK64" s="62"/>
      <c r="FL64" s="17"/>
      <c r="FM64" s="61"/>
      <c r="FN64" s="46"/>
      <c r="FP64" s="62"/>
      <c r="FQ64" s="17"/>
      <c r="FR64" s="61"/>
      <c r="FS64" s="46"/>
      <c r="FU64" s="62"/>
      <c r="FV64" s="17"/>
      <c r="FW64" s="61"/>
      <c r="FX64" s="46"/>
      <c r="FZ64" s="62"/>
      <c r="GA64" s="17"/>
      <c r="GB64" s="61"/>
      <c r="GC64" s="46"/>
      <c r="GE64" s="62"/>
      <c r="GF64" s="17"/>
      <c r="GG64" s="61"/>
      <c r="GH64" s="46"/>
      <c r="GJ64" s="62"/>
      <c r="GK64" s="17"/>
      <c r="GL64" s="61"/>
      <c r="GM64" s="46"/>
      <c r="GO64" s="62"/>
      <c r="GP64" s="17"/>
      <c r="GQ64" s="61"/>
      <c r="GR64" s="46"/>
      <c r="GT64" s="62"/>
      <c r="GU64" s="17"/>
      <c r="GV64" s="61"/>
      <c r="GW64" s="46"/>
      <c r="GY64" s="62"/>
      <c r="GZ64" s="17"/>
      <c r="HA64" s="61"/>
      <c r="HB64" s="46"/>
      <c r="HD64" s="62"/>
      <c r="HE64" s="17"/>
      <c r="HF64" s="61"/>
      <c r="HG64" s="46"/>
      <c r="HI64" s="62"/>
      <c r="HJ64" s="17"/>
      <c r="HK64" s="61"/>
      <c r="HL64" s="46"/>
      <c r="HN64" s="62"/>
      <c r="HO64" s="17"/>
      <c r="HP64" s="61"/>
      <c r="HQ64" s="46"/>
    </row>
    <row r="65" spans="1:225" ht="12.75" customHeight="1">
      <c r="A65" s="151">
        <v>62</v>
      </c>
      <c r="B65" s="149" t="s">
        <v>93</v>
      </c>
      <c r="C65" s="131" t="s">
        <v>71</v>
      </c>
      <c r="D65" s="131">
        <v>7183020</v>
      </c>
      <c r="E65" s="189" t="s">
        <v>72</v>
      </c>
      <c r="F65" s="17"/>
      <c r="G65" s="61"/>
      <c r="H65" s="183"/>
      <c r="J65" s="17"/>
      <c r="L65" s="62"/>
      <c r="M65" s="17"/>
      <c r="N65" s="61"/>
      <c r="O65" s="46"/>
      <c r="Q65" s="62"/>
      <c r="R65" s="17"/>
      <c r="S65" s="61"/>
      <c r="T65" s="46"/>
      <c r="V65" s="62"/>
      <c r="W65" s="17"/>
      <c r="X65" s="61"/>
      <c r="Y65" s="46"/>
      <c r="AA65" s="62"/>
      <c r="AB65" s="17"/>
      <c r="AC65" s="61"/>
      <c r="AD65" s="46"/>
      <c r="AF65" s="62"/>
      <c r="AG65" s="17"/>
      <c r="AH65" s="61"/>
      <c r="AI65" s="46"/>
      <c r="AK65" s="62"/>
      <c r="AL65" s="17"/>
      <c r="AM65" s="61"/>
      <c r="AN65" s="46"/>
      <c r="AP65" s="62"/>
      <c r="AQ65" s="17"/>
      <c r="AR65" s="61"/>
      <c r="AS65" s="46"/>
      <c r="AU65" s="62"/>
      <c r="AV65" s="17"/>
      <c r="AW65" s="61"/>
      <c r="AX65" s="46"/>
      <c r="AZ65" s="62"/>
      <c r="BA65" s="17"/>
      <c r="BB65" s="61"/>
      <c r="BC65" s="46"/>
      <c r="BE65" s="62"/>
      <c r="BF65" s="17"/>
      <c r="BG65" s="61"/>
      <c r="BH65" s="46"/>
      <c r="BJ65" s="62"/>
      <c r="BK65" s="17"/>
      <c r="BL65" s="61"/>
      <c r="BM65" s="46"/>
      <c r="BO65" s="62"/>
      <c r="BP65" s="17"/>
      <c r="BQ65" s="61"/>
      <c r="BR65" s="46"/>
      <c r="BT65" s="62"/>
      <c r="BU65" s="17"/>
      <c r="BV65" s="61"/>
      <c r="BW65" s="46"/>
      <c r="BY65" s="62"/>
      <c r="BZ65" s="17"/>
      <c r="CA65" s="61"/>
      <c r="CB65" s="46"/>
      <c r="CD65" s="62"/>
      <c r="CE65" s="17"/>
      <c r="CF65" s="61"/>
      <c r="CG65" s="46"/>
      <c r="CI65" s="62"/>
      <c r="CJ65" s="17"/>
      <c r="CK65" s="61"/>
      <c r="CL65" s="46"/>
      <c r="CN65" s="62"/>
      <c r="CO65" s="17"/>
      <c r="CP65" s="61"/>
      <c r="CQ65" s="46"/>
      <c r="CS65" s="62"/>
      <c r="CT65" s="17"/>
      <c r="CU65" s="61"/>
      <c r="CV65" s="46"/>
      <c r="CX65" s="62"/>
      <c r="CY65" s="17"/>
      <c r="CZ65" s="61"/>
      <c r="DA65" s="46"/>
      <c r="DC65" s="62"/>
      <c r="DD65" s="17"/>
      <c r="DE65" s="61"/>
      <c r="DF65" s="46"/>
      <c r="DH65" s="62"/>
      <c r="DI65" s="17"/>
      <c r="DJ65" s="61"/>
      <c r="DK65" s="46"/>
      <c r="DM65" s="62"/>
      <c r="DN65" s="17"/>
      <c r="DO65" s="61"/>
      <c r="DP65" s="46"/>
      <c r="DR65" s="62"/>
      <c r="DS65" s="17"/>
      <c r="DT65" s="61"/>
      <c r="DU65" s="46"/>
      <c r="DW65" s="62"/>
      <c r="DX65" s="17"/>
      <c r="DY65" s="61"/>
      <c r="DZ65" s="46"/>
      <c r="EB65" s="62"/>
      <c r="EC65" s="17"/>
      <c r="ED65" s="61"/>
      <c r="EE65" s="46"/>
      <c r="EG65" s="62"/>
      <c r="EH65" s="17"/>
      <c r="EI65" s="61"/>
      <c r="EJ65" s="46"/>
      <c r="EL65" s="62"/>
      <c r="EM65" s="17"/>
      <c r="EN65" s="61"/>
      <c r="EO65" s="46"/>
      <c r="EQ65" s="62"/>
      <c r="ER65" s="17"/>
      <c r="ES65" s="61"/>
      <c r="ET65" s="46"/>
      <c r="EV65" s="62"/>
      <c r="EW65" s="17"/>
      <c r="EX65" s="61"/>
      <c r="EY65" s="46"/>
      <c r="FA65" s="62"/>
      <c r="FB65" s="17"/>
      <c r="FC65" s="61"/>
      <c r="FD65" s="46"/>
      <c r="FF65" s="62"/>
      <c r="FG65" s="17"/>
      <c r="FH65" s="61"/>
      <c r="FI65" s="46"/>
      <c r="FK65" s="62"/>
      <c r="FL65" s="17"/>
      <c r="FM65" s="61"/>
      <c r="FN65" s="46"/>
      <c r="FP65" s="62"/>
      <c r="FQ65" s="17"/>
      <c r="FR65" s="61"/>
      <c r="FS65" s="46"/>
      <c r="FU65" s="62"/>
      <c r="FV65" s="17"/>
      <c r="FW65" s="61"/>
      <c r="FX65" s="46"/>
      <c r="FZ65" s="62"/>
      <c r="GA65" s="17"/>
      <c r="GB65" s="61"/>
      <c r="GC65" s="46"/>
      <c r="GE65" s="62"/>
      <c r="GF65" s="17"/>
      <c r="GG65" s="61"/>
      <c r="GH65" s="46"/>
      <c r="GJ65" s="62"/>
      <c r="GK65" s="17"/>
      <c r="GL65" s="61"/>
      <c r="GM65" s="46"/>
      <c r="GO65" s="62"/>
      <c r="GP65" s="17"/>
      <c r="GQ65" s="61"/>
      <c r="GR65" s="46"/>
      <c r="GT65" s="62"/>
      <c r="GU65" s="17"/>
      <c r="GV65" s="61"/>
      <c r="GW65" s="46"/>
      <c r="GY65" s="62"/>
      <c r="GZ65" s="17"/>
      <c r="HA65" s="61"/>
      <c r="HB65" s="46"/>
      <c r="HD65" s="62"/>
      <c r="HE65" s="17"/>
      <c r="HF65" s="61"/>
      <c r="HG65" s="46"/>
      <c r="HI65" s="62"/>
      <c r="HJ65" s="17"/>
      <c r="HK65" s="61"/>
      <c r="HL65" s="46"/>
      <c r="HN65" s="62"/>
      <c r="HO65" s="17"/>
      <c r="HP65" s="61"/>
      <c r="HQ65" s="46"/>
    </row>
    <row r="66" spans="1:225" ht="12.75" customHeight="1">
      <c r="A66" s="151">
        <v>63</v>
      </c>
      <c r="B66" s="149" t="s">
        <v>97</v>
      </c>
      <c r="C66" s="131">
        <v>3191228</v>
      </c>
      <c r="D66" s="131">
        <v>3467414</v>
      </c>
      <c r="E66" s="189">
        <v>8.6545367488628209</v>
      </c>
      <c r="F66" s="17"/>
      <c r="G66" s="61"/>
      <c r="H66" s="183"/>
      <c r="J66" s="17"/>
      <c r="L66" s="62"/>
      <c r="M66" s="17"/>
      <c r="N66" s="61"/>
      <c r="O66" s="46"/>
      <c r="Q66" s="62"/>
      <c r="R66" s="17"/>
      <c r="S66" s="61"/>
      <c r="T66" s="46"/>
      <c r="V66" s="62"/>
      <c r="W66" s="17"/>
      <c r="X66" s="61"/>
      <c r="Y66" s="46"/>
      <c r="AA66" s="62"/>
      <c r="AB66" s="17"/>
      <c r="AC66" s="61"/>
      <c r="AD66" s="46"/>
      <c r="AF66" s="62"/>
      <c r="AG66" s="17"/>
      <c r="AH66" s="61"/>
      <c r="AI66" s="46"/>
      <c r="AK66" s="62"/>
      <c r="AL66" s="17"/>
      <c r="AM66" s="61"/>
      <c r="AN66" s="46"/>
      <c r="AP66" s="62"/>
      <c r="AQ66" s="17"/>
      <c r="AR66" s="61"/>
      <c r="AS66" s="46"/>
      <c r="AU66" s="62"/>
      <c r="AV66" s="17"/>
      <c r="AW66" s="61"/>
      <c r="AX66" s="46"/>
      <c r="AZ66" s="62"/>
      <c r="BA66" s="17"/>
      <c r="BB66" s="61"/>
      <c r="BC66" s="46"/>
      <c r="BE66" s="62"/>
      <c r="BF66" s="17"/>
      <c r="BG66" s="61"/>
      <c r="BH66" s="46"/>
      <c r="BJ66" s="62"/>
      <c r="BK66" s="17"/>
      <c r="BL66" s="61"/>
      <c r="BM66" s="46"/>
      <c r="BO66" s="62"/>
      <c r="BP66" s="17"/>
      <c r="BQ66" s="61"/>
      <c r="BR66" s="46"/>
      <c r="BT66" s="62"/>
      <c r="BU66" s="17"/>
      <c r="BV66" s="61"/>
      <c r="BW66" s="46"/>
      <c r="BY66" s="62"/>
      <c r="BZ66" s="17"/>
      <c r="CA66" s="61"/>
      <c r="CB66" s="46"/>
      <c r="CD66" s="62"/>
      <c r="CE66" s="17"/>
      <c r="CF66" s="61"/>
      <c r="CG66" s="46"/>
      <c r="CI66" s="62"/>
      <c r="CJ66" s="17"/>
      <c r="CK66" s="61"/>
      <c r="CL66" s="46"/>
      <c r="CN66" s="62"/>
      <c r="CO66" s="17"/>
      <c r="CP66" s="61"/>
      <c r="CQ66" s="46"/>
      <c r="CS66" s="62"/>
      <c r="CT66" s="17"/>
      <c r="CU66" s="61"/>
      <c r="CV66" s="46"/>
      <c r="CX66" s="62"/>
      <c r="CY66" s="17"/>
      <c r="CZ66" s="61"/>
      <c r="DA66" s="46"/>
      <c r="DC66" s="62"/>
      <c r="DD66" s="17"/>
      <c r="DE66" s="61"/>
      <c r="DF66" s="46"/>
      <c r="DH66" s="62"/>
      <c r="DI66" s="17"/>
      <c r="DJ66" s="61"/>
      <c r="DK66" s="46"/>
      <c r="DM66" s="62"/>
      <c r="DN66" s="17"/>
      <c r="DO66" s="61"/>
      <c r="DP66" s="46"/>
      <c r="DR66" s="62"/>
      <c r="DS66" s="17"/>
      <c r="DT66" s="61"/>
      <c r="DU66" s="46"/>
      <c r="DW66" s="62"/>
      <c r="DX66" s="17"/>
      <c r="DY66" s="61"/>
      <c r="DZ66" s="46"/>
      <c r="EB66" s="62"/>
      <c r="EC66" s="17"/>
      <c r="ED66" s="61"/>
      <c r="EE66" s="46"/>
      <c r="EG66" s="62"/>
      <c r="EH66" s="17"/>
      <c r="EI66" s="61"/>
      <c r="EJ66" s="46"/>
      <c r="EL66" s="62"/>
      <c r="EM66" s="17"/>
      <c r="EN66" s="61"/>
      <c r="EO66" s="46"/>
      <c r="EQ66" s="62"/>
      <c r="ER66" s="17"/>
      <c r="ES66" s="61"/>
      <c r="ET66" s="46"/>
      <c r="EV66" s="62"/>
      <c r="EW66" s="17"/>
      <c r="EX66" s="61"/>
      <c r="EY66" s="46"/>
      <c r="FA66" s="62"/>
      <c r="FB66" s="17"/>
      <c r="FC66" s="61"/>
      <c r="FD66" s="46"/>
      <c r="FF66" s="62"/>
      <c r="FG66" s="17"/>
      <c r="FH66" s="61"/>
      <c r="FI66" s="46"/>
      <c r="FK66" s="62"/>
      <c r="FL66" s="17"/>
      <c r="FM66" s="61"/>
      <c r="FN66" s="46"/>
      <c r="FP66" s="62"/>
      <c r="FQ66" s="17"/>
      <c r="FR66" s="61"/>
      <c r="FS66" s="46"/>
      <c r="FU66" s="62"/>
      <c r="FV66" s="17"/>
      <c r="FW66" s="61"/>
      <c r="FX66" s="46"/>
      <c r="FZ66" s="62"/>
      <c r="GA66" s="17"/>
      <c r="GB66" s="61"/>
      <c r="GC66" s="46"/>
      <c r="GE66" s="62"/>
      <c r="GF66" s="17"/>
      <c r="GG66" s="61"/>
      <c r="GH66" s="46"/>
      <c r="GJ66" s="62"/>
      <c r="GK66" s="17"/>
      <c r="GL66" s="61"/>
      <c r="GM66" s="46"/>
      <c r="GO66" s="62"/>
      <c r="GP66" s="17"/>
      <c r="GQ66" s="61"/>
      <c r="GR66" s="46"/>
      <c r="GT66" s="62"/>
      <c r="GU66" s="17"/>
      <c r="GV66" s="61"/>
      <c r="GW66" s="46"/>
      <c r="GY66" s="62"/>
      <c r="GZ66" s="17"/>
      <c r="HA66" s="61"/>
      <c r="HB66" s="46"/>
      <c r="HD66" s="62"/>
      <c r="HE66" s="17"/>
      <c r="HF66" s="61"/>
      <c r="HG66" s="46"/>
      <c r="HI66" s="62"/>
      <c r="HJ66" s="17"/>
      <c r="HK66" s="61"/>
      <c r="HL66" s="46"/>
      <c r="HN66" s="62"/>
      <c r="HO66" s="17"/>
      <c r="HP66" s="61"/>
      <c r="HQ66" s="46"/>
    </row>
    <row r="67" spans="1:225" ht="24.75" customHeight="1">
      <c r="A67" s="184"/>
      <c r="B67" s="81" t="s">
        <v>16</v>
      </c>
      <c r="C67" s="139">
        <v>5448242840</v>
      </c>
      <c r="D67" s="128">
        <v>5473119858</v>
      </c>
      <c r="E67" s="119">
        <v>0.45660626243304531</v>
      </c>
      <c r="F67" s="155"/>
      <c r="I67" s="183"/>
    </row>
    <row r="68" spans="1:225" ht="15">
      <c r="A68" s="82" t="s">
        <v>73</v>
      </c>
      <c r="B68" s="84"/>
      <c r="C68" s="143"/>
      <c r="D68" s="143"/>
      <c r="E68" s="114"/>
      <c r="F68" s="156"/>
      <c r="I68" s="183"/>
    </row>
    <row r="69" spans="1:225">
      <c r="A69" s="117"/>
      <c r="B69"/>
      <c r="C69" s="117"/>
      <c r="D69" s="117"/>
      <c r="E69" s="117"/>
      <c r="F69"/>
      <c r="I69" s="183"/>
    </row>
    <row r="70" spans="1:225">
      <c r="I70" s="183"/>
    </row>
    <row r="71" spans="1:225">
      <c r="I71" s="183"/>
    </row>
    <row r="72" spans="1:225">
      <c r="I72" s="18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/>
  </sheetViews>
  <sheetFormatPr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56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4"/>
      <c r="B3" s="90" t="s">
        <v>12</v>
      </c>
      <c r="C3" s="147">
        <v>44713</v>
      </c>
      <c r="D3" s="147">
        <v>45078</v>
      </c>
      <c r="E3" s="91" t="s">
        <v>15</v>
      </c>
      <c r="F3" s="84"/>
    </row>
    <row r="4" spans="1:10" ht="12.75" customHeight="1">
      <c r="A4" s="118">
        <v>1</v>
      </c>
      <c r="B4" s="115" t="s">
        <v>18</v>
      </c>
      <c r="C4" s="95">
        <v>724106</v>
      </c>
      <c r="D4" s="95">
        <v>764721</v>
      </c>
      <c r="E4" s="189">
        <v>5.6089854247858746</v>
      </c>
      <c r="F4" s="84"/>
      <c r="G4" s="69"/>
      <c r="H4" s="74"/>
      <c r="I4" s="73"/>
      <c r="J4" s="73"/>
    </row>
    <row r="5" spans="1:10" ht="12.75" customHeight="1">
      <c r="A5" s="118">
        <v>2</v>
      </c>
      <c r="B5" s="115" t="s">
        <v>19</v>
      </c>
      <c r="C5" s="95">
        <v>416139</v>
      </c>
      <c r="D5" s="95">
        <v>441726</v>
      </c>
      <c r="E5" s="189">
        <v>6.1486666714727534</v>
      </c>
      <c r="F5" s="84"/>
    </row>
    <row r="6" spans="1:10" ht="12.75" customHeight="1">
      <c r="A6" s="118">
        <v>3</v>
      </c>
      <c r="B6" s="115" t="s">
        <v>20</v>
      </c>
      <c r="C6" s="95">
        <v>290618</v>
      </c>
      <c r="D6" s="95">
        <v>336974</v>
      </c>
      <c r="E6" s="189">
        <v>15.950835805077457</v>
      </c>
      <c r="F6" s="86"/>
    </row>
    <row r="7" spans="1:10" ht="12.75" customHeight="1">
      <c r="A7" s="118">
        <v>4</v>
      </c>
      <c r="B7" s="115" t="s">
        <v>21</v>
      </c>
      <c r="C7" s="95">
        <v>241668</v>
      </c>
      <c r="D7" s="95">
        <v>229243</v>
      </c>
      <c r="E7" s="189">
        <v>-5.141350944270652</v>
      </c>
      <c r="F7" s="84"/>
    </row>
    <row r="8" spans="1:10" ht="12.75" customHeight="1">
      <c r="A8" s="118">
        <v>5</v>
      </c>
      <c r="B8" s="115" t="s">
        <v>22</v>
      </c>
      <c r="C8" s="95">
        <v>222173</v>
      </c>
      <c r="D8" s="95">
        <v>224145</v>
      </c>
      <c r="E8" s="189">
        <v>0.88759660264748652</v>
      </c>
      <c r="F8" s="84"/>
    </row>
    <row r="9" spans="1:10" ht="12.75" customHeight="1">
      <c r="A9" s="118">
        <v>6</v>
      </c>
      <c r="B9" s="115" t="s">
        <v>25</v>
      </c>
      <c r="C9" s="95">
        <v>224264</v>
      </c>
      <c r="D9" s="95">
        <v>184674</v>
      </c>
      <c r="E9" s="189">
        <v>-17.653301466129204</v>
      </c>
      <c r="F9" s="84"/>
    </row>
    <row r="10" spans="1:10" ht="12.75" customHeight="1">
      <c r="A10" s="118">
        <v>7</v>
      </c>
      <c r="B10" s="115" t="s">
        <v>23</v>
      </c>
      <c r="C10" s="95">
        <v>164589</v>
      </c>
      <c r="D10" s="95">
        <v>184921</v>
      </c>
      <c r="E10" s="189">
        <v>12.353194927972099</v>
      </c>
      <c r="F10" s="84"/>
    </row>
    <row r="11" spans="1:10" ht="12.75" customHeight="1">
      <c r="A11" s="118">
        <v>8</v>
      </c>
      <c r="B11" s="115" t="s">
        <v>24</v>
      </c>
      <c r="C11" s="95">
        <v>152370</v>
      </c>
      <c r="D11" s="95">
        <v>172387</v>
      </c>
      <c r="E11" s="189">
        <v>13.137100479096937</v>
      </c>
      <c r="F11" s="84"/>
    </row>
    <row r="12" spans="1:10" ht="12.75" customHeight="1">
      <c r="A12" s="118">
        <v>9</v>
      </c>
      <c r="B12" s="115" t="s">
        <v>26</v>
      </c>
      <c r="C12" s="95">
        <v>133228</v>
      </c>
      <c r="D12" s="95">
        <v>158350</v>
      </c>
      <c r="E12" s="189">
        <v>18.856396553277087</v>
      </c>
      <c r="F12" s="84"/>
    </row>
    <row r="13" spans="1:10" ht="12.75" customHeight="1">
      <c r="A13" s="118">
        <v>10</v>
      </c>
      <c r="B13" s="115" t="s">
        <v>27</v>
      </c>
      <c r="C13" s="95">
        <v>117810</v>
      </c>
      <c r="D13" s="95">
        <v>115087</v>
      </c>
      <c r="E13" s="189">
        <v>-2.3113487819370171</v>
      </c>
      <c r="F13" s="84"/>
    </row>
    <row r="14" spans="1:10" ht="12.75" customHeight="1">
      <c r="A14" s="118">
        <v>11</v>
      </c>
      <c r="B14" s="115" t="s">
        <v>28</v>
      </c>
      <c r="C14" s="95">
        <v>121784</v>
      </c>
      <c r="D14" s="95">
        <v>125364</v>
      </c>
      <c r="E14" s="189">
        <v>2.9396308217828286</v>
      </c>
      <c r="F14" s="84"/>
    </row>
    <row r="15" spans="1:10" ht="12.75" customHeight="1">
      <c r="A15" s="118">
        <v>12</v>
      </c>
      <c r="B15" s="115" t="s">
        <v>30</v>
      </c>
      <c r="C15" s="95">
        <v>108851</v>
      </c>
      <c r="D15" s="95">
        <v>119319</v>
      </c>
      <c r="E15" s="189">
        <v>9.6168156470771962</v>
      </c>
      <c r="F15" s="84"/>
    </row>
    <row r="16" spans="1:10" ht="12.75" customHeight="1">
      <c r="A16" s="118">
        <v>13</v>
      </c>
      <c r="B16" s="115" t="s">
        <v>31</v>
      </c>
      <c r="C16" s="95">
        <v>99676</v>
      </c>
      <c r="D16" s="95">
        <v>91525</v>
      </c>
      <c r="E16" s="189">
        <v>-8.1774950840723939</v>
      </c>
      <c r="F16" s="84"/>
    </row>
    <row r="17" spans="1:10" ht="12.75" customHeight="1">
      <c r="A17" s="118">
        <v>14</v>
      </c>
      <c r="B17" s="115" t="s">
        <v>37</v>
      </c>
      <c r="C17" s="95">
        <v>89886</v>
      </c>
      <c r="D17" s="95">
        <v>93894</v>
      </c>
      <c r="E17" s="189">
        <v>4.4589813764101196</v>
      </c>
      <c r="F17" s="84"/>
    </row>
    <row r="18" spans="1:10" ht="12.75" customHeight="1">
      <c r="A18" s="118">
        <v>15</v>
      </c>
      <c r="B18" s="115" t="s">
        <v>40</v>
      </c>
      <c r="C18" s="95">
        <v>85300</v>
      </c>
      <c r="D18" s="95">
        <v>75239</v>
      </c>
      <c r="E18" s="189">
        <v>-11.794841735052755</v>
      </c>
      <c r="F18" s="84"/>
    </row>
    <row r="19" spans="1:10" ht="12.75" customHeight="1">
      <c r="A19" s="118">
        <v>16</v>
      </c>
      <c r="B19" s="115" t="s">
        <v>29</v>
      </c>
      <c r="C19" s="95">
        <v>91701</v>
      </c>
      <c r="D19" s="95">
        <v>75206</v>
      </c>
      <c r="E19" s="189">
        <v>-17.987808202745882</v>
      </c>
      <c r="F19" s="84"/>
    </row>
    <row r="20" spans="1:10" ht="12.75" customHeight="1">
      <c r="A20" s="118">
        <v>17</v>
      </c>
      <c r="B20" s="115" t="s">
        <v>36</v>
      </c>
      <c r="C20" s="95">
        <v>73005</v>
      </c>
      <c r="D20" s="95">
        <v>81830</v>
      </c>
      <c r="E20" s="189">
        <v>12.088213136086569</v>
      </c>
      <c r="F20" s="84"/>
    </row>
    <row r="21" spans="1:10" ht="12.75" customHeight="1">
      <c r="A21" s="118">
        <v>18</v>
      </c>
      <c r="B21" s="115" t="s">
        <v>34</v>
      </c>
      <c r="C21" s="95">
        <v>86976</v>
      </c>
      <c r="D21" s="95">
        <v>75358</v>
      </c>
      <c r="E21" s="189">
        <v>-13.35770787343635</v>
      </c>
      <c r="F21" s="84"/>
    </row>
    <row r="22" spans="1:10" ht="12.75" customHeight="1">
      <c r="A22" s="118">
        <v>19</v>
      </c>
      <c r="B22" s="115" t="s">
        <v>33</v>
      </c>
      <c r="C22" s="95">
        <v>77096</v>
      </c>
      <c r="D22" s="95">
        <v>75789</v>
      </c>
      <c r="E22" s="189">
        <v>-1.6952889903496939</v>
      </c>
      <c r="F22" s="84"/>
    </row>
    <row r="23" spans="1:10" ht="12.75" customHeight="1">
      <c r="A23" s="118">
        <v>20</v>
      </c>
      <c r="B23" s="115" t="s">
        <v>61</v>
      </c>
      <c r="C23" s="95">
        <v>82926</v>
      </c>
      <c r="D23" s="95">
        <v>74724</v>
      </c>
      <c r="E23" s="189">
        <v>-9.8907459662831911</v>
      </c>
      <c r="F23" s="84"/>
    </row>
    <row r="24" spans="1:10" ht="12.75" customHeight="1">
      <c r="A24" s="118">
        <v>21</v>
      </c>
      <c r="B24" s="115" t="s">
        <v>62</v>
      </c>
      <c r="C24" s="95">
        <v>71330</v>
      </c>
      <c r="D24" s="95">
        <v>64266</v>
      </c>
      <c r="E24" s="189">
        <v>-9.9032665077807369</v>
      </c>
      <c r="F24" s="84"/>
    </row>
    <row r="25" spans="1:10" ht="12.75" customHeight="1">
      <c r="A25" s="118">
        <v>22</v>
      </c>
      <c r="B25" s="115" t="s">
        <v>42</v>
      </c>
      <c r="C25" s="95">
        <v>69868</v>
      </c>
      <c r="D25" s="95">
        <v>73786</v>
      </c>
      <c r="E25" s="189">
        <v>5.607717409973092</v>
      </c>
      <c r="F25" s="84"/>
    </row>
    <row r="26" spans="1:10" ht="12.75" customHeight="1">
      <c r="A26" s="118">
        <v>23</v>
      </c>
      <c r="B26" s="115" t="s">
        <v>35</v>
      </c>
      <c r="C26" s="95">
        <v>68588</v>
      </c>
      <c r="D26" s="95">
        <v>75536</v>
      </c>
      <c r="E26" s="189">
        <v>10.130051904123171</v>
      </c>
      <c r="F26" s="84"/>
    </row>
    <row r="27" spans="1:10" ht="12.75" customHeight="1">
      <c r="A27" s="118">
        <v>24</v>
      </c>
      <c r="B27" s="115" t="s">
        <v>32</v>
      </c>
      <c r="C27" s="95">
        <v>82680</v>
      </c>
      <c r="D27" s="95">
        <v>80194</v>
      </c>
      <c r="E27" s="189">
        <v>-3.0067731011127239</v>
      </c>
      <c r="F27" s="84"/>
      <c r="I27" s="73"/>
      <c r="J27" s="73"/>
    </row>
    <row r="28" spans="1:10" ht="12.75" customHeight="1">
      <c r="A28" s="118">
        <v>25</v>
      </c>
      <c r="B28" s="115" t="s">
        <v>39</v>
      </c>
      <c r="C28" s="95">
        <v>60380</v>
      </c>
      <c r="D28" s="95">
        <v>57289</v>
      </c>
      <c r="E28" s="189">
        <v>-5.1192447830407417</v>
      </c>
      <c r="F28" s="84"/>
    </row>
    <row r="29" spans="1:10" ht="12.75" customHeight="1">
      <c r="A29" s="118">
        <v>26</v>
      </c>
      <c r="B29" s="115" t="s">
        <v>52</v>
      </c>
      <c r="C29" s="95">
        <v>60212</v>
      </c>
      <c r="D29" s="95">
        <v>65335</v>
      </c>
      <c r="E29" s="189">
        <v>8.5082707765893844</v>
      </c>
      <c r="F29" s="85"/>
    </row>
    <row r="30" spans="1:10" ht="12.75" customHeight="1">
      <c r="A30" s="118">
        <v>27</v>
      </c>
      <c r="B30" s="115" t="s">
        <v>38</v>
      </c>
      <c r="C30" s="95">
        <v>50990</v>
      </c>
      <c r="D30" s="95">
        <v>57511</v>
      </c>
      <c r="E30" s="189">
        <v>12.788782114140027</v>
      </c>
      <c r="F30" s="83"/>
    </row>
    <row r="31" spans="1:10" ht="12.75" customHeight="1">
      <c r="A31" s="118">
        <v>28</v>
      </c>
      <c r="B31" s="115" t="s">
        <v>41</v>
      </c>
      <c r="C31" s="95">
        <v>51792</v>
      </c>
      <c r="D31" s="95">
        <v>59895</v>
      </c>
      <c r="E31" s="189">
        <v>15.645273401297496</v>
      </c>
      <c r="F31" s="85"/>
    </row>
    <row r="32" spans="1:10" ht="12.75" customHeight="1">
      <c r="A32" s="118">
        <v>29</v>
      </c>
      <c r="B32" s="115" t="s">
        <v>58</v>
      </c>
      <c r="C32" s="95">
        <v>52145</v>
      </c>
      <c r="D32" s="95">
        <v>59355</v>
      </c>
      <c r="E32" s="189">
        <v>13.826829034423243</v>
      </c>
      <c r="F32" s="84"/>
    </row>
    <row r="33" spans="1:6" ht="12.75" customHeight="1">
      <c r="A33" s="118">
        <v>30</v>
      </c>
      <c r="B33" s="115" t="s">
        <v>45</v>
      </c>
      <c r="C33" s="95">
        <v>62040</v>
      </c>
      <c r="D33" s="95">
        <v>52578</v>
      </c>
      <c r="E33" s="189">
        <v>-15.251450676982593</v>
      </c>
      <c r="F33" s="148"/>
    </row>
    <row r="34" spans="1:6" ht="12.75" customHeight="1">
      <c r="A34" s="118">
        <v>31</v>
      </c>
      <c r="B34" s="115" t="s">
        <v>44</v>
      </c>
      <c r="C34" s="95">
        <v>47250</v>
      </c>
      <c r="D34" s="95">
        <v>45527</v>
      </c>
      <c r="E34" s="189">
        <v>-3.6465608465608463</v>
      </c>
      <c r="F34" s="148"/>
    </row>
    <row r="35" spans="1:6" ht="12.75" customHeight="1">
      <c r="A35" s="118">
        <v>32</v>
      </c>
      <c r="B35" s="115" t="s">
        <v>81</v>
      </c>
      <c r="C35" s="95">
        <v>43396</v>
      </c>
      <c r="D35" s="95">
        <v>40645</v>
      </c>
      <c r="E35" s="189">
        <v>-6.3392939441423168</v>
      </c>
      <c r="F35" s="148"/>
    </row>
    <row r="36" spans="1:6" ht="12.75" customHeight="1">
      <c r="A36" s="118">
        <v>33</v>
      </c>
      <c r="B36" s="115" t="s">
        <v>43</v>
      </c>
      <c r="C36" s="95">
        <v>43706</v>
      </c>
      <c r="D36" s="95">
        <v>35337</v>
      </c>
      <c r="E36" s="189">
        <v>-19.14840067725255</v>
      </c>
      <c r="F36" s="148"/>
    </row>
    <row r="37" spans="1:6" ht="12.75" customHeight="1">
      <c r="A37" s="118">
        <v>34</v>
      </c>
      <c r="B37" s="115" t="s">
        <v>46</v>
      </c>
      <c r="C37" s="95">
        <v>37633</v>
      </c>
      <c r="D37" s="95">
        <v>45128</v>
      </c>
      <c r="E37" s="189">
        <v>19.91603114287992</v>
      </c>
      <c r="F37" s="148"/>
    </row>
    <row r="38" spans="1:6" ht="12.75" customHeight="1">
      <c r="A38" s="118">
        <v>35</v>
      </c>
      <c r="B38" s="115" t="s">
        <v>53</v>
      </c>
      <c r="C38" s="95">
        <v>52404</v>
      </c>
      <c r="D38" s="95">
        <v>51940</v>
      </c>
      <c r="E38" s="189">
        <v>-0.88542859323715739</v>
      </c>
      <c r="F38" s="148"/>
    </row>
    <row r="39" spans="1:6" ht="12.75" customHeight="1">
      <c r="A39" s="118">
        <v>36</v>
      </c>
      <c r="B39" s="115" t="s">
        <v>91</v>
      </c>
      <c r="C39" s="95">
        <v>35260</v>
      </c>
      <c r="D39" s="95">
        <v>31807</v>
      </c>
      <c r="E39" s="189">
        <v>-9.7929665343165073</v>
      </c>
      <c r="F39" s="148"/>
    </row>
    <row r="40" spans="1:6" ht="12.75" customHeight="1">
      <c r="A40" s="118">
        <v>37</v>
      </c>
      <c r="B40" s="115" t="s">
        <v>65</v>
      </c>
      <c r="C40" s="95">
        <v>28672</v>
      </c>
      <c r="D40" s="95">
        <v>29627</v>
      </c>
      <c r="E40" s="189">
        <v>3.3307756696428568</v>
      </c>
      <c r="F40" s="148"/>
    </row>
    <row r="41" spans="1:6" ht="12.75" customHeight="1">
      <c r="A41" s="118">
        <v>38</v>
      </c>
      <c r="B41" s="115" t="s">
        <v>96</v>
      </c>
      <c r="C41" s="95" t="s">
        <v>71</v>
      </c>
      <c r="D41" s="95">
        <v>25247</v>
      </c>
      <c r="E41" s="189" t="s">
        <v>72</v>
      </c>
      <c r="F41" s="148"/>
    </row>
    <row r="42" spans="1:6" ht="12.75" customHeight="1">
      <c r="A42" s="118">
        <v>39</v>
      </c>
      <c r="B42" s="115" t="s">
        <v>47</v>
      </c>
      <c r="C42" s="95">
        <v>29020</v>
      </c>
      <c r="D42" s="95">
        <v>25408</v>
      </c>
      <c r="E42" s="189">
        <v>-12.44658855961406</v>
      </c>
      <c r="F42" s="148"/>
    </row>
    <row r="43" spans="1:6" ht="12.75" customHeight="1">
      <c r="A43" s="118">
        <v>40</v>
      </c>
      <c r="B43" s="115" t="s">
        <v>79</v>
      </c>
      <c r="C43" s="95">
        <v>25808</v>
      </c>
      <c r="D43" s="95">
        <v>26970</v>
      </c>
      <c r="E43" s="189">
        <v>4.5024798512089275</v>
      </c>
      <c r="F43" s="148"/>
    </row>
    <row r="44" spans="1:6" ht="12.75" customHeight="1">
      <c r="A44" s="118">
        <v>41</v>
      </c>
      <c r="B44" s="115" t="s">
        <v>76</v>
      </c>
      <c r="C44" s="95">
        <v>26948</v>
      </c>
      <c r="D44" s="95">
        <v>31887</v>
      </c>
      <c r="E44" s="189">
        <v>18.327890752560485</v>
      </c>
      <c r="F44" s="148"/>
    </row>
    <row r="45" spans="1:6" ht="12.75" customHeight="1">
      <c r="A45" s="118">
        <v>42</v>
      </c>
      <c r="B45" s="115" t="s">
        <v>78</v>
      </c>
      <c r="C45" s="95">
        <v>22530</v>
      </c>
      <c r="D45" s="95">
        <v>24541</v>
      </c>
      <c r="E45" s="189">
        <v>8.9258766089658224</v>
      </c>
      <c r="F45" s="148"/>
    </row>
    <row r="46" spans="1:6" ht="12.75" customHeight="1">
      <c r="A46" s="118">
        <v>43</v>
      </c>
      <c r="B46" s="115" t="s">
        <v>48</v>
      </c>
      <c r="C46" s="95">
        <v>19316</v>
      </c>
      <c r="D46" s="95">
        <v>21322</v>
      </c>
      <c r="E46" s="189">
        <v>10.385172913646718</v>
      </c>
      <c r="F46" s="148"/>
    </row>
    <row r="47" spans="1:6" ht="12.75" customHeight="1">
      <c r="A47" s="118">
        <v>44</v>
      </c>
      <c r="B47" s="115" t="s">
        <v>82</v>
      </c>
      <c r="C47" s="95">
        <v>26910</v>
      </c>
      <c r="D47" s="95">
        <v>26614</v>
      </c>
      <c r="E47" s="189">
        <v>-1.0999628390932739</v>
      </c>
      <c r="F47" s="148"/>
    </row>
    <row r="48" spans="1:6" ht="12.75" customHeight="1">
      <c r="A48" s="118">
        <v>45</v>
      </c>
      <c r="B48" s="115" t="s">
        <v>49</v>
      </c>
      <c r="C48" s="95">
        <v>16944</v>
      </c>
      <c r="D48" s="95">
        <v>28197</v>
      </c>
      <c r="E48" s="189">
        <v>66.412889518413593</v>
      </c>
      <c r="F48" s="148"/>
    </row>
    <row r="49" spans="1:6" ht="12.75" customHeight="1">
      <c r="A49" s="118">
        <v>46</v>
      </c>
      <c r="B49" s="115" t="s">
        <v>84</v>
      </c>
      <c r="C49" s="95">
        <v>20996</v>
      </c>
      <c r="D49" s="95">
        <v>21648</v>
      </c>
      <c r="E49" s="189">
        <v>3.1053534006477426</v>
      </c>
      <c r="F49" s="148"/>
    </row>
    <row r="50" spans="1:6" ht="12.75" customHeight="1">
      <c r="A50" s="118">
        <v>47</v>
      </c>
      <c r="B50" s="115" t="s">
        <v>85</v>
      </c>
      <c r="C50" s="95">
        <v>19910</v>
      </c>
      <c r="D50" s="95">
        <v>23487</v>
      </c>
      <c r="E50" s="189">
        <v>17.965846308387746</v>
      </c>
      <c r="F50" s="148"/>
    </row>
    <row r="51" spans="1:6" ht="12.75" customHeight="1">
      <c r="A51" s="118">
        <v>48</v>
      </c>
      <c r="B51" s="115" t="s">
        <v>89</v>
      </c>
      <c r="C51" s="95">
        <v>20636</v>
      </c>
      <c r="D51" s="95">
        <v>19339</v>
      </c>
      <c r="E51" s="189">
        <v>-6.2851327776700909</v>
      </c>
      <c r="F51" s="148"/>
    </row>
    <row r="52" spans="1:6" ht="12.75" customHeight="1">
      <c r="A52" s="118">
        <v>49</v>
      </c>
      <c r="B52" s="115" t="s">
        <v>87</v>
      </c>
      <c r="C52" s="95">
        <v>20048</v>
      </c>
      <c r="D52" s="95">
        <v>21332</v>
      </c>
      <c r="E52" s="189">
        <v>6.4046288906624103</v>
      </c>
      <c r="F52" s="148"/>
    </row>
    <row r="53" spans="1:6" ht="12.75" customHeight="1">
      <c r="A53" s="118">
        <v>50</v>
      </c>
      <c r="B53" s="115" t="s">
        <v>86</v>
      </c>
      <c r="C53" s="95">
        <v>16874</v>
      </c>
      <c r="D53" s="95">
        <v>21123</v>
      </c>
      <c r="E53" s="189">
        <v>25.180751451937894</v>
      </c>
      <c r="F53" s="148"/>
    </row>
    <row r="54" spans="1:6" ht="12.75" customHeight="1">
      <c r="A54" s="118">
        <v>51</v>
      </c>
      <c r="B54" s="115" t="s">
        <v>83</v>
      </c>
      <c r="C54" s="95">
        <v>12904</v>
      </c>
      <c r="D54" s="95">
        <v>16740</v>
      </c>
      <c r="E54" s="189">
        <v>29.727216367017977</v>
      </c>
      <c r="F54" s="148"/>
    </row>
    <row r="55" spans="1:6" ht="12.75" customHeight="1">
      <c r="A55" s="118">
        <v>52</v>
      </c>
      <c r="B55" s="115" t="s">
        <v>98</v>
      </c>
      <c r="C55" s="95" t="s">
        <v>71</v>
      </c>
      <c r="D55" s="95">
        <v>14596</v>
      </c>
      <c r="E55" s="189" t="s">
        <v>72</v>
      </c>
      <c r="F55" s="148"/>
    </row>
    <row r="56" spans="1:6" ht="12.75" customHeight="1">
      <c r="A56" s="118">
        <v>53</v>
      </c>
      <c r="B56" s="115" t="s">
        <v>60</v>
      </c>
      <c r="C56" s="95">
        <v>25082</v>
      </c>
      <c r="D56" s="95">
        <v>21732</v>
      </c>
      <c r="E56" s="189">
        <v>-13.356191691252691</v>
      </c>
      <c r="F56" s="148"/>
    </row>
    <row r="57" spans="1:6" ht="12.75" customHeight="1">
      <c r="A57" s="118">
        <v>54</v>
      </c>
      <c r="B57" s="115" t="s">
        <v>92</v>
      </c>
      <c r="C57" s="95">
        <v>19875</v>
      </c>
      <c r="D57" s="95">
        <v>21392</v>
      </c>
      <c r="E57" s="189">
        <v>7.6327044025157234</v>
      </c>
      <c r="F57" s="148"/>
    </row>
    <row r="58" spans="1:6" ht="12.75" customHeight="1">
      <c r="A58" s="118">
        <v>55</v>
      </c>
      <c r="B58" s="115" t="s">
        <v>90</v>
      </c>
      <c r="C58" s="95">
        <v>18116</v>
      </c>
      <c r="D58" s="95">
        <v>21338</v>
      </c>
      <c r="E58" s="189">
        <v>17.785383086774122</v>
      </c>
      <c r="F58" s="148"/>
    </row>
    <row r="59" spans="1:6" ht="12.75" customHeight="1">
      <c r="A59" s="118">
        <v>56</v>
      </c>
      <c r="B59" s="115" t="s">
        <v>88</v>
      </c>
      <c r="C59" s="95">
        <v>18118</v>
      </c>
      <c r="D59" s="95">
        <v>19568</v>
      </c>
      <c r="E59" s="189">
        <v>8.003090848879566</v>
      </c>
      <c r="F59" s="148"/>
    </row>
    <row r="60" spans="1:6" ht="12.75" customHeight="1">
      <c r="A60" s="118">
        <v>57</v>
      </c>
      <c r="B60" s="115" t="s">
        <v>77</v>
      </c>
      <c r="C60" s="95">
        <v>22428</v>
      </c>
      <c r="D60" s="95">
        <v>18734</v>
      </c>
      <c r="E60" s="189">
        <v>-16.470483324415909</v>
      </c>
      <c r="F60" s="148"/>
    </row>
    <row r="61" spans="1:6" ht="12.75" customHeight="1">
      <c r="A61" s="118">
        <v>58</v>
      </c>
      <c r="B61" s="115" t="s">
        <v>99</v>
      </c>
      <c r="C61" s="95">
        <v>13552</v>
      </c>
      <c r="D61" s="95">
        <v>14920</v>
      </c>
      <c r="E61" s="189">
        <v>10.094451003541913</v>
      </c>
      <c r="F61" s="148"/>
    </row>
    <row r="62" spans="1:6" ht="12.75" customHeight="1">
      <c r="A62" s="118">
        <v>59</v>
      </c>
      <c r="B62" s="115" t="s">
        <v>100</v>
      </c>
      <c r="C62" s="95" t="s">
        <v>71</v>
      </c>
      <c r="D62" s="95">
        <v>18548</v>
      </c>
      <c r="E62" s="189" t="s">
        <v>72</v>
      </c>
      <c r="F62" s="148"/>
    </row>
    <row r="63" spans="1:6" ht="12.75" customHeight="1">
      <c r="A63" s="118">
        <v>60</v>
      </c>
      <c r="B63" s="115" t="s">
        <v>80</v>
      </c>
      <c r="C63" s="95">
        <v>18602</v>
      </c>
      <c r="D63" s="95">
        <v>12370</v>
      </c>
      <c r="E63" s="189">
        <v>-33.501774002795401</v>
      </c>
      <c r="F63" s="148"/>
    </row>
    <row r="64" spans="1:6" ht="12.75" customHeight="1">
      <c r="A64" s="118">
        <v>61</v>
      </c>
      <c r="B64" s="115" t="s">
        <v>95</v>
      </c>
      <c r="C64" s="95" t="s">
        <v>71</v>
      </c>
      <c r="D64" s="95">
        <v>13551</v>
      </c>
      <c r="E64" s="189" t="s">
        <v>72</v>
      </c>
      <c r="F64" s="148"/>
    </row>
    <row r="65" spans="1:6" ht="12.75" customHeight="1">
      <c r="A65" s="118">
        <v>62</v>
      </c>
      <c r="B65" s="115" t="s">
        <v>93</v>
      </c>
      <c r="C65" s="95" t="s">
        <v>71</v>
      </c>
      <c r="D65" s="95">
        <v>15617</v>
      </c>
      <c r="E65" s="189" t="s">
        <v>72</v>
      </c>
      <c r="F65" s="148"/>
    </row>
    <row r="66" spans="1:6" ht="12.75" customHeight="1">
      <c r="A66" s="118">
        <v>63</v>
      </c>
      <c r="B66" s="115" t="s">
        <v>97</v>
      </c>
      <c r="C66" s="95">
        <v>14666</v>
      </c>
      <c r="D66" s="95">
        <v>16516</v>
      </c>
      <c r="E66" s="189">
        <v>12.614209736806217</v>
      </c>
      <c r="F66" s="148"/>
    </row>
    <row r="67" spans="1:6" ht="23.25" customHeight="1">
      <c r="A67" s="157"/>
      <c r="B67" s="158" t="s">
        <v>16</v>
      </c>
      <c r="C67" s="139">
        <v>5828250</v>
      </c>
      <c r="D67" s="139">
        <v>6017159</v>
      </c>
      <c r="E67" s="176">
        <v>3.2412645305194525</v>
      </c>
    </row>
    <row r="68" spans="1:6">
      <c r="A68" s="162" t="s">
        <v>73</v>
      </c>
      <c r="B68" s="115"/>
      <c r="C68" s="95"/>
      <c r="D68" s="159"/>
      <c r="E68" s="80"/>
    </row>
    <row r="69" spans="1:6">
      <c r="A69" s="46"/>
    </row>
    <row r="79" spans="1:6">
      <c r="B79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0"/>
  <sheetViews>
    <sheetView workbookViewId="0"/>
  </sheetViews>
  <sheetFormatPr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55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4"/>
      <c r="B3" s="122" t="s">
        <v>12</v>
      </c>
      <c r="C3" s="135">
        <v>44713</v>
      </c>
      <c r="D3" s="135">
        <v>45078</v>
      </c>
      <c r="E3" s="123" t="s">
        <v>15</v>
      </c>
      <c r="F3" s="133"/>
    </row>
    <row r="4" spans="1:12" ht="12.75" customHeight="1">
      <c r="A4" s="137">
        <v>1</v>
      </c>
      <c r="B4" s="136" t="s">
        <v>18</v>
      </c>
      <c r="C4" s="131">
        <v>513274442</v>
      </c>
      <c r="D4" s="131">
        <v>541535634</v>
      </c>
      <c r="E4" s="189">
        <v>5.5060586866314303</v>
      </c>
      <c r="F4" s="133"/>
      <c r="G4" s="63"/>
      <c r="H4" s="70"/>
      <c r="I4" s="41"/>
      <c r="L4" s="71"/>
    </row>
    <row r="5" spans="1:12" ht="12.75" customHeight="1">
      <c r="A5" s="137">
        <v>2</v>
      </c>
      <c r="B5" s="136" t="s">
        <v>19</v>
      </c>
      <c r="C5" s="131">
        <v>313352667</v>
      </c>
      <c r="D5" s="131">
        <v>332619678</v>
      </c>
      <c r="E5" s="189">
        <v>6.1486666714727534</v>
      </c>
      <c r="F5" s="133"/>
      <c r="G5" s="63"/>
      <c r="H5" s="71"/>
      <c r="I5" s="68"/>
    </row>
    <row r="6" spans="1:12" ht="12.75" customHeight="1">
      <c r="A6" s="137">
        <v>3</v>
      </c>
      <c r="B6" s="136" t="s">
        <v>20</v>
      </c>
      <c r="C6" s="131">
        <v>401343458</v>
      </c>
      <c r="D6" s="131">
        <v>465361094</v>
      </c>
      <c r="E6" s="189">
        <v>15.950835805077457</v>
      </c>
      <c r="F6" s="133"/>
      <c r="G6" s="63"/>
      <c r="H6" s="71"/>
      <c r="I6" s="68"/>
    </row>
    <row r="7" spans="1:12" ht="12.75" customHeight="1">
      <c r="A7" s="137">
        <v>4</v>
      </c>
      <c r="B7" s="136" t="s">
        <v>21</v>
      </c>
      <c r="C7" s="131">
        <v>164334240</v>
      </c>
      <c r="D7" s="131">
        <v>155885240</v>
      </c>
      <c r="E7" s="189">
        <v>-5.141350944270652</v>
      </c>
      <c r="F7" s="133"/>
      <c r="G7" s="63"/>
      <c r="H7" s="71"/>
      <c r="I7" s="68"/>
    </row>
    <row r="8" spans="1:12" ht="12.75" customHeight="1">
      <c r="A8" s="137">
        <v>5</v>
      </c>
      <c r="B8" s="136" t="s">
        <v>22</v>
      </c>
      <c r="C8" s="131">
        <v>142857239</v>
      </c>
      <c r="D8" s="131">
        <v>144125235</v>
      </c>
      <c r="E8" s="189">
        <v>0.88759660264748652</v>
      </c>
      <c r="F8" s="133"/>
      <c r="G8" s="63"/>
      <c r="H8" s="71"/>
      <c r="I8" s="68"/>
    </row>
    <row r="9" spans="1:12" ht="12.75" customHeight="1">
      <c r="A9" s="137">
        <v>6</v>
      </c>
      <c r="B9" s="136" t="s">
        <v>25</v>
      </c>
      <c r="C9" s="131">
        <v>298853060</v>
      </c>
      <c r="D9" s="131">
        <v>246181824</v>
      </c>
      <c r="E9" s="189">
        <v>-17.624459324592493</v>
      </c>
      <c r="F9" s="133"/>
      <c r="G9" s="63"/>
      <c r="H9" s="71"/>
      <c r="I9" s="68"/>
    </row>
    <row r="10" spans="1:12" ht="12.75" customHeight="1">
      <c r="A10" s="137">
        <v>7</v>
      </c>
      <c r="B10" s="136" t="s">
        <v>23</v>
      </c>
      <c r="C10" s="131">
        <v>445377834</v>
      </c>
      <c r="D10" s="131">
        <v>500396226</v>
      </c>
      <c r="E10" s="189">
        <v>12.353194927972099</v>
      </c>
      <c r="F10" s="133"/>
      <c r="G10" s="63"/>
      <c r="H10" s="71"/>
      <c r="I10" s="68"/>
    </row>
    <row r="11" spans="1:12" ht="12.75" customHeight="1">
      <c r="A11" s="137">
        <v>8</v>
      </c>
      <c r="B11" s="136" t="s">
        <v>24</v>
      </c>
      <c r="C11" s="131">
        <v>177815790</v>
      </c>
      <c r="D11" s="131">
        <v>201175629</v>
      </c>
      <c r="E11" s="189">
        <v>13.137100479096937</v>
      </c>
      <c r="F11" s="133"/>
      <c r="G11" s="63"/>
      <c r="H11" s="71"/>
      <c r="I11" s="68"/>
    </row>
    <row r="12" spans="1:12" ht="12.75" customHeight="1">
      <c r="A12" s="137">
        <v>9</v>
      </c>
      <c r="B12" s="136" t="s">
        <v>26</v>
      </c>
      <c r="C12" s="131">
        <v>437520752</v>
      </c>
      <c r="D12" s="131">
        <v>520021400</v>
      </c>
      <c r="E12" s="189">
        <v>18.856396553277087</v>
      </c>
      <c r="F12" s="133"/>
      <c r="G12" s="63"/>
      <c r="H12" s="71"/>
      <c r="I12" s="68"/>
    </row>
    <row r="13" spans="1:12" ht="12.75" customHeight="1">
      <c r="A13" s="137">
        <v>10</v>
      </c>
      <c r="B13" s="136" t="s">
        <v>27</v>
      </c>
      <c r="C13" s="131">
        <v>163873710</v>
      </c>
      <c r="D13" s="131">
        <v>160086017</v>
      </c>
      <c r="E13" s="189">
        <v>-2.3113487819370171</v>
      </c>
      <c r="F13" s="133"/>
      <c r="G13" s="63"/>
      <c r="H13" s="71"/>
      <c r="I13" s="68"/>
    </row>
    <row r="14" spans="1:12" ht="12.75" customHeight="1">
      <c r="A14" s="137">
        <v>11</v>
      </c>
      <c r="B14" s="136" t="s">
        <v>28</v>
      </c>
      <c r="C14" s="131">
        <v>75262512</v>
      </c>
      <c r="D14" s="131">
        <v>77474952</v>
      </c>
      <c r="E14" s="189">
        <v>2.9396308217828286</v>
      </c>
      <c r="F14" s="133"/>
      <c r="G14" s="63"/>
      <c r="H14" s="71"/>
      <c r="I14" s="68"/>
    </row>
    <row r="15" spans="1:12" ht="12.75" customHeight="1">
      <c r="A15" s="137">
        <v>12</v>
      </c>
      <c r="B15" s="136" t="s">
        <v>30</v>
      </c>
      <c r="C15" s="131">
        <v>51159970</v>
      </c>
      <c r="D15" s="131">
        <v>56079930</v>
      </c>
      <c r="E15" s="189">
        <v>9.6168156470771962</v>
      </c>
      <c r="F15" s="133"/>
      <c r="G15" s="63"/>
      <c r="H15" s="71"/>
      <c r="I15" s="68"/>
    </row>
    <row r="16" spans="1:12" ht="12.75" customHeight="1">
      <c r="A16" s="137">
        <v>13</v>
      </c>
      <c r="B16" s="136" t="s">
        <v>31</v>
      </c>
      <c r="C16" s="131">
        <v>110839712</v>
      </c>
      <c r="D16" s="131">
        <v>101775800</v>
      </c>
      <c r="E16" s="189">
        <v>-8.1774950840723939</v>
      </c>
      <c r="F16" s="133"/>
      <c r="G16" s="63"/>
      <c r="H16" s="71"/>
      <c r="I16" s="68"/>
    </row>
    <row r="17" spans="1:9" ht="12.75" customHeight="1">
      <c r="A17" s="137">
        <v>14</v>
      </c>
      <c r="B17" s="136" t="s">
        <v>37</v>
      </c>
      <c r="C17" s="131">
        <v>324937890</v>
      </c>
      <c r="D17" s="131">
        <v>339426810</v>
      </c>
      <c r="E17" s="189">
        <v>4.4589813764101196</v>
      </c>
      <c r="F17" s="133"/>
      <c r="G17" s="63"/>
      <c r="H17" s="71"/>
      <c r="I17" s="68"/>
    </row>
    <row r="18" spans="1:9" ht="12.75" customHeight="1">
      <c r="A18" s="137">
        <v>15</v>
      </c>
      <c r="B18" s="136" t="s">
        <v>40</v>
      </c>
      <c r="C18" s="131">
        <v>197128300</v>
      </c>
      <c r="D18" s="131">
        <v>173877329</v>
      </c>
      <c r="E18" s="189">
        <v>-11.794841735052755</v>
      </c>
      <c r="F18" s="133"/>
      <c r="G18" s="63"/>
      <c r="H18" s="71"/>
      <c r="I18" s="68"/>
    </row>
    <row r="19" spans="1:9" ht="12.75" customHeight="1">
      <c r="A19" s="137">
        <v>16</v>
      </c>
      <c r="B19" s="136" t="s">
        <v>29</v>
      </c>
      <c r="C19" s="131">
        <v>180742671</v>
      </c>
      <c r="D19" s="131">
        <v>148231026</v>
      </c>
      <c r="E19" s="189">
        <v>-17.987808202745882</v>
      </c>
      <c r="F19" s="133"/>
      <c r="G19" s="63"/>
      <c r="H19" s="71"/>
      <c r="I19" s="68"/>
    </row>
    <row r="20" spans="1:9" ht="12.75" customHeight="1">
      <c r="A20" s="137">
        <v>17</v>
      </c>
      <c r="B20" s="136" t="s">
        <v>36</v>
      </c>
      <c r="C20" s="131">
        <v>118414110</v>
      </c>
      <c r="D20" s="131">
        <v>132728260</v>
      </c>
      <c r="E20" s="189">
        <v>12.088213136086569</v>
      </c>
      <c r="F20" s="133"/>
      <c r="G20" s="63"/>
      <c r="H20" s="71"/>
      <c r="I20" s="68"/>
    </row>
    <row r="21" spans="1:9" ht="12.75" customHeight="1">
      <c r="A21" s="137">
        <v>18</v>
      </c>
      <c r="B21" s="136" t="s">
        <v>34</v>
      </c>
      <c r="C21" s="131">
        <v>69319872</v>
      </c>
      <c r="D21" s="131">
        <v>60060326</v>
      </c>
      <c r="E21" s="189">
        <v>-13.35770787343635</v>
      </c>
      <c r="F21" s="133"/>
      <c r="G21" s="63"/>
      <c r="H21" s="71"/>
      <c r="I21" s="68"/>
    </row>
    <row r="22" spans="1:9" ht="12.75" customHeight="1">
      <c r="A22" s="137">
        <v>19</v>
      </c>
      <c r="B22" s="136" t="s">
        <v>33</v>
      </c>
      <c r="C22" s="131">
        <v>36697696</v>
      </c>
      <c r="D22" s="131">
        <v>36075564</v>
      </c>
      <c r="E22" s="189">
        <v>-1.6952889903496939</v>
      </c>
      <c r="F22" s="133"/>
      <c r="G22" s="63"/>
      <c r="H22" s="71"/>
      <c r="I22" s="68"/>
    </row>
    <row r="23" spans="1:9" ht="12.75" customHeight="1">
      <c r="A23" s="137">
        <v>20</v>
      </c>
      <c r="B23" s="136" t="s">
        <v>61</v>
      </c>
      <c r="C23" s="131">
        <v>69409062</v>
      </c>
      <c r="D23" s="131">
        <v>62543988</v>
      </c>
      <c r="E23" s="189">
        <v>-9.8907459662831911</v>
      </c>
      <c r="F23" s="148"/>
      <c r="G23" s="63"/>
      <c r="H23" s="71"/>
      <c r="I23" s="68"/>
    </row>
    <row r="24" spans="1:9" ht="12.75" customHeight="1">
      <c r="A24" s="137">
        <v>21</v>
      </c>
      <c r="B24" s="136" t="s">
        <v>62</v>
      </c>
      <c r="C24" s="131">
        <v>103713820</v>
      </c>
      <c r="D24" s="131">
        <v>93442764</v>
      </c>
      <c r="E24" s="189">
        <v>-9.9032665077807369</v>
      </c>
      <c r="F24" s="148"/>
      <c r="G24" s="63"/>
      <c r="H24" s="71"/>
      <c r="I24" s="68"/>
    </row>
    <row r="25" spans="1:9" ht="12.75" customHeight="1">
      <c r="A25" s="137">
        <v>22</v>
      </c>
      <c r="B25" s="136" t="s">
        <v>42</v>
      </c>
      <c r="C25" s="131">
        <v>72592852</v>
      </c>
      <c r="D25" s="131">
        <v>76663654</v>
      </c>
      <c r="E25" s="189">
        <v>5.607717409973092</v>
      </c>
      <c r="F25" s="148"/>
      <c r="G25" s="63"/>
      <c r="H25" s="71"/>
      <c r="I25" s="68"/>
    </row>
    <row r="26" spans="1:9" ht="12.75" customHeight="1">
      <c r="A26" s="137">
        <v>23</v>
      </c>
      <c r="B26" s="136" t="s">
        <v>35</v>
      </c>
      <c r="C26" s="131">
        <v>65570128</v>
      </c>
      <c r="D26" s="131">
        <v>72212416</v>
      </c>
      <c r="E26" s="189">
        <v>10.130051904123171</v>
      </c>
      <c r="F26" s="148"/>
      <c r="G26" s="63"/>
      <c r="H26" s="71"/>
      <c r="I26" s="68"/>
    </row>
    <row r="27" spans="1:9" ht="12.75" customHeight="1">
      <c r="A27" s="137">
        <v>24</v>
      </c>
      <c r="B27" s="136" t="s">
        <v>32</v>
      </c>
      <c r="C27" s="131">
        <v>19512480</v>
      </c>
      <c r="D27" s="131">
        <v>18925784</v>
      </c>
      <c r="E27" s="189">
        <v>-3.0067731011127239</v>
      </c>
      <c r="F27" s="148"/>
      <c r="G27" s="63"/>
      <c r="H27" s="71"/>
      <c r="I27" s="68"/>
    </row>
    <row r="28" spans="1:9" ht="12.75" customHeight="1">
      <c r="A28" s="137">
        <v>25</v>
      </c>
      <c r="B28" s="136" t="s">
        <v>39</v>
      </c>
      <c r="C28" s="131">
        <v>128005600</v>
      </c>
      <c r="D28" s="131">
        <v>121452680</v>
      </c>
      <c r="E28" s="189">
        <v>-5.1192447830407417</v>
      </c>
      <c r="F28" s="148"/>
      <c r="G28" s="63"/>
      <c r="H28" s="71"/>
      <c r="I28" s="68"/>
    </row>
    <row r="29" spans="1:9" ht="12.75" customHeight="1">
      <c r="A29" s="137">
        <v>26</v>
      </c>
      <c r="B29" s="136" t="s">
        <v>52</v>
      </c>
      <c r="C29" s="131">
        <v>75265000</v>
      </c>
      <c r="D29" s="131">
        <v>81668750</v>
      </c>
      <c r="E29" s="189">
        <v>8.5082707765893844</v>
      </c>
      <c r="F29" s="148"/>
      <c r="G29" s="63"/>
      <c r="H29" s="71"/>
      <c r="I29" s="68"/>
    </row>
    <row r="30" spans="1:9" ht="12.75" customHeight="1">
      <c r="A30" s="137">
        <v>27</v>
      </c>
      <c r="B30" s="136" t="s">
        <v>38</v>
      </c>
      <c r="C30" s="131">
        <v>26412820</v>
      </c>
      <c r="D30" s="131">
        <v>29790698</v>
      </c>
      <c r="E30" s="189">
        <v>12.788782114140027</v>
      </c>
      <c r="F30" s="148"/>
      <c r="G30" s="63"/>
      <c r="H30" s="71"/>
      <c r="I30" s="68"/>
    </row>
    <row r="31" spans="1:9" ht="12.75" customHeight="1">
      <c r="A31" s="137">
        <v>28</v>
      </c>
      <c r="B31" s="136" t="s">
        <v>41</v>
      </c>
      <c r="C31" s="131">
        <v>31800288</v>
      </c>
      <c r="D31" s="131">
        <v>36775530</v>
      </c>
      <c r="E31" s="189">
        <v>15.645273401297496</v>
      </c>
      <c r="F31" s="148"/>
      <c r="G31" s="63"/>
      <c r="H31" s="71"/>
      <c r="I31" s="68"/>
    </row>
    <row r="32" spans="1:9" ht="12.75" customHeight="1">
      <c r="A32" s="137">
        <v>29</v>
      </c>
      <c r="B32" s="136" t="s">
        <v>58</v>
      </c>
      <c r="C32" s="131">
        <v>68414240</v>
      </c>
      <c r="D32" s="131">
        <v>77873760</v>
      </c>
      <c r="E32" s="189">
        <v>13.826829034423243</v>
      </c>
      <c r="F32" s="148"/>
      <c r="G32" s="63"/>
      <c r="H32" s="71"/>
      <c r="I32" s="68"/>
    </row>
    <row r="33" spans="1:9" ht="12.75" customHeight="1">
      <c r="A33" s="137">
        <v>30</v>
      </c>
      <c r="B33" s="136" t="s">
        <v>45</v>
      </c>
      <c r="C33" s="131">
        <v>37968480</v>
      </c>
      <c r="D33" s="131">
        <v>32177736</v>
      </c>
      <c r="E33" s="189">
        <v>-15.251450676982593</v>
      </c>
      <c r="F33" s="148"/>
      <c r="G33" s="63"/>
      <c r="H33" s="71"/>
      <c r="I33" s="68"/>
    </row>
    <row r="34" spans="1:9" ht="12.75" customHeight="1">
      <c r="A34" s="137">
        <v>31</v>
      </c>
      <c r="B34" s="136" t="s">
        <v>44</v>
      </c>
      <c r="C34" s="131">
        <v>79238250</v>
      </c>
      <c r="D34" s="131">
        <v>76348779</v>
      </c>
      <c r="E34" s="189">
        <v>-3.6465608465608463</v>
      </c>
      <c r="F34" s="148"/>
      <c r="G34" s="63"/>
      <c r="H34" s="71"/>
      <c r="I34" s="68"/>
    </row>
    <row r="35" spans="1:9" ht="12.75" customHeight="1">
      <c r="A35" s="137">
        <v>32</v>
      </c>
      <c r="B35" s="136" t="s">
        <v>81</v>
      </c>
      <c r="C35" s="131">
        <v>36279056</v>
      </c>
      <c r="D35" s="131">
        <v>33979220</v>
      </c>
      <c r="E35" s="189">
        <v>-6.3392939441423168</v>
      </c>
      <c r="F35" s="148"/>
      <c r="G35" s="63"/>
      <c r="H35" s="71"/>
      <c r="I35" s="68"/>
    </row>
    <row r="36" spans="1:9" ht="12.75" customHeight="1">
      <c r="A36" s="137">
        <v>33</v>
      </c>
      <c r="B36" s="136" t="s">
        <v>43</v>
      </c>
      <c r="C36" s="131">
        <v>124649512</v>
      </c>
      <c r="D36" s="131">
        <v>100781124</v>
      </c>
      <c r="E36" s="189">
        <v>-19.14840067725255</v>
      </c>
      <c r="F36" s="148"/>
      <c r="G36" s="63"/>
      <c r="H36" s="71"/>
      <c r="I36" s="68"/>
    </row>
    <row r="37" spans="1:9" ht="12.75" customHeight="1">
      <c r="A37" s="137">
        <v>34</v>
      </c>
      <c r="B37" s="136" t="s">
        <v>46</v>
      </c>
      <c r="C37" s="131">
        <v>20246554</v>
      </c>
      <c r="D37" s="131">
        <v>24278864</v>
      </c>
      <c r="E37" s="189">
        <v>19.91603114287992</v>
      </c>
      <c r="F37" s="148"/>
      <c r="G37" s="63"/>
      <c r="H37" s="71"/>
      <c r="I37" s="68"/>
    </row>
    <row r="38" spans="1:9" ht="12.75" customHeight="1">
      <c r="A38" s="137">
        <v>35</v>
      </c>
      <c r="B38" s="136" t="s">
        <v>53</v>
      </c>
      <c r="C38" s="131">
        <v>53399676</v>
      </c>
      <c r="D38" s="131">
        <v>52926860</v>
      </c>
      <c r="E38" s="189">
        <v>-0.88542859323715739</v>
      </c>
      <c r="F38" s="148"/>
      <c r="G38" s="63"/>
      <c r="H38" s="71"/>
      <c r="I38" s="68"/>
    </row>
    <row r="39" spans="1:9" ht="12.75" customHeight="1">
      <c r="A39" s="137">
        <v>36</v>
      </c>
      <c r="B39" s="136" t="s">
        <v>91</v>
      </c>
      <c r="C39" s="131">
        <v>110399060</v>
      </c>
      <c r="D39" s="131">
        <v>99587717</v>
      </c>
      <c r="E39" s="189">
        <v>-9.7929665343165073</v>
      </c>
      <c r="F39" s="148"/>
      <c r="G39" s="63"/>
      <c r="H39" s="71"/>
      <c r="I39" s="68"/>
    </row>
    <row r="40" spans="1:9" ht="12.75" customHeight="1">
      <c r="A40" s="137">
        <v>37</v>
      </c>
      <c r="B40" s="136" t="s">
        <v>65</v>
      </c>
      <c r="C40" s="131">
        <v>51351552</v>
      </c>
      <c r="D40" s="131">
        <v>53061957</v>
      </c>
      <c r="E40" s="189">
        <v>3.3307756696428568</v>
      </c>
      <c r="F40" s="148"/>
      <c r="G40" s="63"/>
      <c r="H40" s="71"/>
      <c r="I40" s="68"/>
    </row>
    <row r="41" spans="1:9" ht="12.75" customHeight="1">
      <c r="A41" s="137">
        <v>38</v>
      </c>
      <c r="B41" s="136" t="s">
        <v>96</v>
      </c>
      <c r="C41" s="131" t="s">
        <v>71</v>
      </c>
      <c r="D41" s="131">
        <v>66121893</v>
      </c>
      <c r="E41" s="189" t="s">
        <v>72</v>
      </c>
      <c r="F41" s="148"/>
      <c r="G41" s="63"/>
      <c r="H41" s="71"/>
      <c r="I41" s="68"/>
    </row>
    <row r="42" spans="1:9" ht="12.75" customHeight="1">
      <c r="A42" s="137">
        <v>39</v>
      </c>
      <c r="B42" s="136" t="s">
        <v>47</v>
      </c>
      <c r="C42" s="131">
        <v>25972900</v>
      </c>
      <c r="D42" s="131">
        <v>22740160</v>
      </c>
      <c r="E42" s="189">
        <v>-12.44658855961406</v>
      </c>
      <c r="F42" s="148"/>
      <c r="G42" s="63"/>
      <c r="H42" s="71"/>
      <c r="I42" s="68"/>
    </row>
    <row r="43" spans="1:9" ht="12.75" customHeight="1">
      <c r="A43" s="137">
        <v>40</v>
      </c>
      <c r="B43" s="136" t="s">
        <v>79</v>
      </c>
      <c r="C43" s="131">
        <v>23588512</v>
      </c>
      <c r="D43" s="131">
        <v>24650580</v>
      </c>
      <c r="E43" s="189">
        <v>4.5024798512089275</v>
      </c>
      <c r="F43" s="148"/>
      <c r="G43" s="63"/>
      <c r="H43" s="71"/>
      <c r="I43" s="68"/>
    </row>
    <row r="44" spans="1:9" ht="12.75" customHeight="1">
      <c r="A44" s="137">
        <v>41</v>
      </c>
      <c r="B44" s="136" t="s">
        <v>76</v>
      </c>
      <c r="C44" s="131">
        <v>11695432</v>
      </c>
      <c r="D44" s="131">
        <v>13838958</v>
      </c>
      <c r="E44" s="189">
        <v>18.327890752560485</v>
      </c>
      <c r="F44" s="148"/>
      <c r="G44" s="63"/>
      <c r="H44" s="71"/>
      <c r="I44" s="68"/>
    </row>
    <row r="45" spans="1:9" ht="12.75" customHeight="1">
      <c r="A45" s="137">
        <v>42</v>
      </c>
      <c r="B45" s="136" t="s">
        <v>78</v>
      </c>
      <c r="C45" s="131">
        <v>9980790</v>
      </c>
      <c r="D45" s="131">
        <v>10871663</v>
      </c>
      <c r="E45" s="189">
        <v>8.9258766089658224</v>
      </c>
      <c r="F45" s="148"/>
      <c r="G45" s="63"/>
      <c r="H45" s="71"/>
      <c r="I45" s="68"/>
    </row>
    <row r="46" spans="1:9" ht="12.75" customHeight="1">
      <c r="A46" s="137">
        <v>43</v>
      </c>
      <c r="B46" s="136" t="s">
        <v>48</v>
      </c>
      <c r="C46" s="131">
        <v>31040812</v>
      </c>
      <c r="D46" s="131">
        <v>34264454</v>
      </c>
      <c r="E46" s="189">
        <v>10.385172913646718</v>
      </c>
      <c r="F46" s="148"/>
      <c r="G46" s="63"/>
      <c r="H46" s="71"/>
      <c r="I46" s="68"/>
    </row>
    <row r="47" spans="1:9" ht="12.75" customHeight="1">
      <c r="A47" s="137">
        <v>44</v>
      </c>
      <c r="B47" s="136" t="s">
        <v>82</v>
      </c>
      <c r="C47" s="131">
        <v>41064660</v>
      </c>
      <c r="D47" s="131">
        <v>40612964</v>
      </c>
      <c r="E47" s="189">
        <v>-1.0999628390932739</v>
      </c>
      <c r="F47" s="148"/>
      <c r="G47" s="63"/>
      <c r="H47" s="71"/>
      <c r="I47" s="68"/>
    </row>
    <row r="48" spans="1:9" ht="12.75" customHeight="1">
      <c r="A48" s="137">
        <v>45</v>
      </c>
      <c r="B48" s="136" t="s">
        <v>49</v>
      </c>
      <c r="C48" s="131">
        <v>16469568</v>
      </c>
      <c r="D48" s="131">
        <v>27407484</v>
      </c>
      <c r="E48" s="189">
        <v>66.412889518413593</v>
      </c>
      <c r="F48" s="148"/>
      <c r="G48" s="63"/>
      <c r="H48" s="71"/>
      <c r="I48" s="68"/>
    </row>
    <row r="49" spans="1:10" ht="12.75" customHeight="1">
      <c r="A49" s="137">
        <v>46</v>
      </c>
      <c r="B49" s="136" t="s">
        <v>84</v>
      </c>
      <c r="C49" s="131">
        <v>13710388</v>
      </c>
      <c r="D49" s="131">
        <v>14136144</v>
      </c>
      <c r="E49" s="189">
        <v>3.1053534006477426</v>
      </c>
      <c r="F49" s="148"/>
      <c r="G49" s="63"/>
      <c r="H49" s="71"/>
      <c r="I49" s="68"/>
    </row>
    <row r="50" spans="1:10" ht="12.75" customHeight="1">
      <c r="A50" s="137">
        <v>47</v>
      </c>
      <c r="B50" s="136" t="s">
        <v>85</v>
      </c>
      <c r="C50" s="131">
        <v>6172100</v>
      </c>
      <c r="D50" s="131">
        <v>7280970</v>
      </c>
      <c r="E50" s="189">
        <v>17.965846308387746</v>
      </c>
      <c r="F50" s="148"/>
      <c r="G50" s="63"/>
      <c r="H50" s="71"/>
      <c r="I50" s="68"/>
    </row>
    <row r="51" spans="1:10" ht="12.75" customHeight="1">
      <c r="A51" s="137">
        <v>48</v>
      </c>
      <c r="B51" s="136" t="s">
        <v>89</v>
      </c>
      <c r="C51" s="131">
        <v>54706036</v>
      </c>
      <c r="D51" s="131">
        <v>51267689</v>
      </c>
      <c r="E51" s="189">
        <v>-6.2851327776700909</v>
      </c>
      <c r="F51" s="148"/>
      <c r="G51" s="63"/>
      <c r="H51" s="71"/>
      <c r="I51" s="68"/>
    </row>
    <row r="52" spans="1:10" ht="12.75" customHeight="1">
      <c r="A52" s="137">
        <v>49</v>
      </c>
      <c r="B52" s="136" t="s">
        <v>87</v>
      </c>
      <c r="C52" s="131">
        <v>9061696</v>
      </c>
      <c r="D52" s="131">
        <v>9642064</v>
      </c>
      <c r="E52" s="189">
        <v>6.4046288906624103</v>
      </c>
      <c r="F52" s="148"/>
      <c r="G52" s="63"/>
      <c r="H52" s="71"/>
      <c r="I52" s="68"/>
    </row>
    <row r="53" spans="1:10" ht="12.75" customHeight="1">
      <c r="A53" s="137">
        <v>50</v>
      </c>
      <c r="B53" s="136" t="s">
        <v>86</v>
      </c>
      <c r="C53" s="131">
        <v>7711418</v>
      </c>
      <c r="D53" s="131">
        <v>9653211</v>
      </c>
      <c r="E53" s="189">
        <v>25.180751451937894</v>
      </c>
      <c r="F53" s="148"/>
      <c r="G53" s="63"/>
      <c r="H53" s="71"/>
      <c r="I53" s="68"/>
      <c r="J53" s="183"/>
    </row>
    <row r="54" spans="1:10" ht="12.75" customHeight="1">
      <c r="A54" s="137">
        <v>51</v>
      </c>
      <c r="B54" s="136" t="s">
        <v>83</v>
      </c>
      <c r="C54" s="131">
        <v>11510368</v>
      </c>
      <c r="D54" s="131">
        <v>14932080</v>
      </c>
      <c r="E54" s="189">
        <v>29.727216367017977</v>
      </c>
      <c r="F54" s="148"/>
      <c r="G54" s="63"/>
      <c r="H54" s="71"/>
      <c r="I54" s="68"/>
    </row>
    <row r="55" spans="1:10" ht="12.75" customHeight="1">
      <c r="A55" s="137">
        <v>52</v>
      </c>
      <c r="B55" s="136" t="s">
        <v>98</v>
      </c>
      <c r="C55" s="131" t="s">
        <v>71</v>
      </c>
      <c r="D55" s="131">
        <v>31104076</v>
      </c>
      <c r="E55" s="189" t="s">
        <v>72</v>
      </c>
      <c r="F55" s="148"/>
      <c r="G55" s="63"/>
      <c r="H55" s="71"/>
      <c r="I55" s="68"/>
    </row>
    <row r="56" spans="1:10" ht="12.75" customHeight="1">
      <c r="A56" s="137">
        <v>53</v>
      </c>
      <c r="B56" s="136" t="s">
        <v>60</v>
      </c>
      <c r="C56" s="131">
        <v>6170172</v>
      </c>
      <c r="D56" s="131">
        <v>5346072</v>
      </c>
      <c r="E56" s="189">
        <v>-13.356191691252691</v>
      </c>
      <c r="F56" s="148"/>
      <c r="G56" s="63"/>
      <c r="H56" s="71"/>
      <c r="I56" s="68"/>
    </row>
    <row r="57" spans="1:10" ht="12.75" customHeight="1">
      <c r="A57" s="137">
        <v>54</v>
      </c>
      <c r="B57" s="136" t="s">
        <v>92</v>
      </c>
      <c r="C57" s="131">
        <v>6379875</v>
      </c>
      <c r="D57" s="131">
        <v>6866832</v>
      </c>
      <c r="E57" s="189">
        <v>7.6327044025157234</v>
      </c>
      <c r="F57" s="148"/>
      <c r="G57" s="63"/>
      <c r="H57" s="71"/>
      <c r="I57" s="68"/>
    </row>
    <row r="58" spans="1:10" ht="12.75" customHeight="1">
      <c r="A58" s="137">
        <v>55</v>
      </c>
      <c r="B58" s="136" t="s">
        <v>90</v>
      </c>
      <c r="C58" s="131">
        <v>6648572</v>
      </c>
      <c r="D58" s="131">
        <v>7831046</v>
      </c>
      <c r="E58" s="189">
        <v>17.785383086774122</v>
      </c>
      <c r="F58" s="148"/>
      <c r="G58" s="63"/>
      <c r="H58" s="71"/>
      <c r="I58" s="68"/>
    </row>
    <row r="59" spans="1:10" ht="12.75" customHeight="1">
      <c r="A59" s="137">
        <v>56</v>
      </c>
      <c r="B59" s="136" t="s">
        <v>88</v>
      </c>
      <c r="C59" s="131">
        <v>28499614</v>
      </c>
      <c r="D59" s="131">
        <v>30780464</v>
      </c>
      <c r="E59" s="189">
        <v>8.003090848879566</v>
      </c>
      <c r="F59" s="148"/>
      <c r="G59" s="63"/>
      <c r="H59" s="71"/>
      <c r="I59" s="68"/>
    </row>
    <row r="60" spans="1:10" ht="12.75" customHeight="1">
      <c r="A60" s="137">
        <v>57</v>
      </c>
      <c r="B60" s="136" t="s">
        <v>77</v>
      </c>
      <c r="C60" s="131">
        <v>19916064</v>
      </c>
      <c r="D60" s="131">
        <v>16635792</v>
      </c>
      <c r="E60" s="189">
        <v>-16.470483324415909</v>
      </c>
      <c r="F60" s="148"/>
      <c r="G60" s="63"/>
      <c r="H60" s="71"/>
      <c r="I60" s="68"/>
    </row>
    <row r="61" spans="1:10" ht="12.75" customHeight="1">
      <c r="A61" s="137">
        <v>58</v>
      </c>
      <c r="B61" s="136" t="s">
        <v>99</v>
      </c>
      <c r="C61" s="131">
        <v>17834432</v>
      </c>
      <c r="D61" s="131">
        <v>19634720</v>
      </c>
      <c r="E61" s="189">
        <v>10.094451003541913</v>
      </c>
      <c r="F61" s="148"/>
      <c r="G61" s="63"/>
      <c r="H61" s="71"/>
      <c r="I61" s="68"/>
    </row>
    <row r="62" spans="1:10" ht="12.75" customHeight="1">
      <c r="A62" s="137">
        <v>59</v>
      </c>
      <c r="B62" s="136" t="s">
        <v>100</v>
      </c>
      <c r="C62" s="131" t="s">
        <v>71</v>
      </c>
      <c r="D62" s="131">
        <v>5323276</v>
      </c>
      <c r="E62" s="189" t="s">
        <v>72</v>
      </c>
      <c r="F62" s="148"/>
      <c r="G62" s="63"/>
      <c r="H62" s="71"/>
      <c r="I62" s="68"/>
    </row>
    <row r="63" spans="1:10" ht="12.75" customHeight="1">
      <c r="A63" s="137">
        <v>60</v>
      </c>
      <c r="B63" s="136" t="s">
        <v>80</v>
      </c>
      <c r="C63" s="131">
        <v>30953728</v>
      </c>
      <c r="D63" s="131">
        <v>20583680</v>
      </c>
      <c r="E63" s="189">
        <v>-33.501774002795401</v>
      </c>
      <c r="F63" s="148"/>
      <c r="G63" s="63"/>
      <c r="H63" s="71"/>
      <c r="I63" s="68"/>
    </row>
    <row r="64" spans="1:10" ht="12.75" customHeight="1">
      <c r="A64" s="137">
        <v>61</v>
      </c>
      <c r="B64" s="136" t="s">
        <v>95</v>
      </c>
      <c r="C64" s="131" t="s">
        <v>71</v>
      </c>
      <c r="D64" s="131">
        <v>5583012</v>
      </c>
      <c r="E64" s="189" t="s">
        <v>72</v>
      </c>
      <c r="F64" s="148"/>
      <c r="G64" s="63"/>
      <c r="H64" s="71"/>
      <c r="I64" s="68"/>
    </row>
    <row r="65" spans="1:9" ht="12.75" customHeight="1">
      <c r="A65" s="137">
        <v>62</v>
      </c>
      <c r="B65" s="136" t="s">
        <v>93</v>
      </c>
      <c r="C65" s="131" t="s">
        <v>71</v>
      </c>
      <c r="D65" s="131">
        <v>12181260</v>
      </c>
      <c r="E65" s="189" t="s">
        <v>72</v>
      </c>
      <c r="F65" s="148"/>
      <c r="G65" s="63"/>
      <c r="H65" s="71"/>
      <c r="I65" s="68"/>
    </row>
    <row r="66" spans="1:9" ht="12.75" customHeight="1">
      <c r="A66" s="137">
        <v>63</v>
      </c>
      <c r="B66" s="136" t="s">
        <v>97</v>
      </c>
      <c r="C66" s="131">
        <v>5602412</v>
      </c>
      <c r="D66" s="131">
        <v>6309112</v>
      </c>
      <c r="E66" s="189">
        <v>12.614209736806217</v>
      </c>
      <c r="F66" s="148"/>
      <c r="G66" s="63"/>
      <c r="H66" s="71"/>
      <c r="I66" s="68"/>
    </row>
    <row r="67" spans="1:9" s="29" customFormat="1" ht="20.25" customHeight="1">
      <c r="A67" s="154"/>
      <c r="B67" s="81" t="s">
        <v>16</v>
      </c>
      <c r="C67" s="139">
        <v>6816032453</v>
      </c>
      <c r="D67" s="128">
        <v>6990695845</v>
      </c>
      <c r="E67" s="176">
        <v>2.5625375642559312</v>
      </c>
      <c r="F67" s="134"/>
      <c r="G67" s="42"/>
    </row>
    <row r="68" spans="1:9" s="29" customFormat="1" ht="12.75" customHeight="1">
      <c r="A68" s="160" t="s">
        <v>73</v>
      </c>
      <c r="B68" s="125"/>
      <c r="C68" s="134"/>
      <c r="D68" s="134"/>
      <c r="E68" s="137"/>
      <c r="F68" s="134"/>
    </row>
    <row r="69" spans="1:9" s="29" customFormat="1">
      <c r="A69" s="82"/>
      <c r="C69" s="63"/>
      <c r="E69" s="63"/>
    </row>
    <row r="70" spans="1:9" s="29" customFormat="1">
      <c r="A70" s="82"/>
      <c r="C70" s="63"/>
      <c r="E70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0"/>
  <sheetViews>
    <sheetView workbookViewId="0"/>
  </sheetViews>
  <sheetFormatPr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0" t="s">
        <v>54</v>
      </c>
      <c r="B1" s="47"/>
      <c r="C1" s="174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4"/>
      <c r="B3" s="90" t="s">
        <v>12</v>
      </c>
      <c r="C3" s="135">
        <v>44713</v>
      </c>
      <c r="D3" s="135">
        <v>45078</v>
      </c>
      <c r="E3" s="91" t="s">
        <v>17</v>
      </c>
      <c r="F3" s="89"/>
    </row>
    <row r="4" spans="1:9" ht="12.75" customHeight="1">
      <c r="A4" s="118">
        <v>1</v>
      </c>
      <c r="B4" s="92" t="s">
        <v>18</v>
      </c>
      <c r="C4" s="80">
        <v>83.4</v>
      </c>
      <c r="D4" s="88">
        <v>78.7</v>
      </c>
      <c r="E4" s="80">
        <v>-4.7000000000000028</v>
      </c>
      <c r="F4" s="87"/>
      <c r="G4" s="41"/>
      <c r="H4" s="41"/>
      <c r="I4" s="41"/>
    </row>
    <row r="5" spans="1:9" ht="12.75" customHeight="1">
      <c r="A5" s="118">
        <v>2</v>
      </c>
      <c r="B5" s="92" t="s">
        <v>19</v>
      </c>
      <c r="C5" s="80">
        <v>79.5</v>
      </c>
      <c r="D5" s="88">
        <v>78.5</v>
      </c>
      <c r="E5" s="80">
        <v>-1</v>
      </c>
      <c r="F5" s="87"/>
    </row>
    <row r="6" spans="1:9" ht="12.75" customHeight="1">
      <c r="A6" s="118">
        <v>3</v>
      </c>
      <c r="B6" s="92" t="s">
        <v>20</v>
      </c>
      <c r="C6" s="80">
        <v>85.1</v>
      </c>
      <c r="D6" s="88">
        <v>79.900000000000006</v>
      </c>
      <c r="E6" s="80">
        <v>-5.1999999999999886</v>
      </c>
      <c r="F6" s="87"/>
    </row>
    <row r="7" spans="1:9" ht="12.75" customHeight="1">
      <c r="A7" s="118">
        <v>4</v>
      </c>
      <c r="B7" s="92" t="s">
        <v>21</v>
      </c>
      <c r="C7" s="80">
        <v>79.2</v>
      </c>
      <c r="D7" s="88">
        <v>81.5</v>
      </c>
      <c r="E7" s="80">
        <v>2.2999999999999972</v>
      </c>
      <c r="F7" s="87"/>
    </row>
    <row r="8" spans="1:9" ht="12.75" customHeight="1">
      <c r="A8" s="118">
        <v>5</v>
      </c>
      <c r="B8" s="92" t="s">
        <v>22</v>
      </c>
      <c r="C8" s="80">
        <v>77.8</v>
      </c>
      <c r="D8" s="88">
        <v>79.900000000000006</v>
      </c>
      <c r="E8" s="80">
        <v>2.1000000000000085</v>
      </c>
      <c r="F8" s="87"/>
    </row>
    <row r="9" spans="1:9" ht="12.75" customHeight="1">
      <c r="A9" s="118">
        <v>6</v>
      </c>
      <c r="B9" s="92" t="s">
        <v>25</v>
      </c>
      <c r="C9" s="80">
        <v>88</v>
      </c>
      <c r="D9" s="88">
        <v>89</v>
      </c>
      <c r="E9" s="80">
        <v>1</v>
      </c>
      <c r="F9" s="87"/>
    </row>
    <row r="10" spans="1:9" ht="12.75" customHeight="1">
      <c r="A10" s="118">
        <v>7</v>
      </c>
      <c r="B10" s="92" t="s">
        <v>23</v>
      </c>
      <c r="C10" s="80">
        <v>82.6</v>
      </c>
      <c r="D10" s="88">
        <v>74.599999999999994</v>
      </c>
      <c r="E10" s="80">
        <v>-8</v>
      </c>
      <c r="F10" s="87"/>
    </row>
    <row r="11" spans="1:9" ht="12.75" customHeight="1">
      <c r="A11" s="118">
        <v>8</v>
      </c>
      <c r="B11" s="92" t="s">
        <v>24</v>
      </c>
      <c r="C11" s="80">
        <v>79.400000000000006</v>
      </c>
      <c r="D11" s="88">
        <v>75.5</v>
      </c>
      <c r="E11" s="80">
        <v>-3.9000000000000057</v>
      </c>
      <c r="F11" s="87"/>
    </row>
    <row r="12" spans="1:9" ht="12.75" customHeight="1">
      <c r="A12" s="118">
        <v>9</v>
      </c>
      <c r="B12" s="92" t="s">
        <v>26</v>
      </c>
      <c r="C12" s="80">
        <v>81.7</v>
      </c>
      <c r="D12" s="88">
        <v>74.599999999999994</v>
      </c>
      <c r="E12" s="80">
        <v>-7.1000000000000085</v>
      </c>
      <c r="F12" s="87"/>
    </row>
    <row r="13" spans="1:9" ht="12.75" customHeight="1">
      <c r="A13" s="118">
        <v>10</v>
      </c>
      <c r="B13" s="92" t="s">
        <v>27</v>
      </c>
      <c r="C13" s="80">
        <v>91.1</v>
      </c>
      <c r="D13" s="88">
        <v>94.3</v>
      </c>
      <c r="E13" s="80">
        <v>3.2000000000000028</v>
      </c>
      <c r="F13" s="87"/>
    </row>
    <row r="14" spans="1:9" ht="12.75" customHeight="1">
      <c r="A14" s="118">
        <v>11</v>
      </c>
      <c r="B14" s="92" t="s">
        <v>28</v>
      </c>
      <c r="C14" s="80">
        <v>77.599999999999994</v>
      </c>
      <c r="D14" s="88">
        <v>79.400000000000006</v>
      </c>
      <c r="E14" s="80">
        <v>1.8000000000000114</v>
      </c>
      <c r="F14" s="87"/>
    </row>
    <row r="15" spans="1:9" ht="12.75" customHeight="1">
      <c r="A15" s="118">
        <v>12</v>
      </c>
      <c r="B15" s="92" t="s">
        <v>30</v>
      </c>
      <c r="C15" s="80">
        <v>69.3</v>
      </c>
      <c r="D15" s="88">
        <v>67.7</v>
      </c>
      <c r="E15" s="80">
        <v>-1.5999999999999943</v>
      </c>
      <c r="F15" s="87"/>
    </row>
    <row r="16" spans="1:9" ht="12.75" customHeight="1">
      <c r="A16" s="118">
        <v>13</v>
      </c>
      <c r="B16" s="92" t="s">
        <v>31</v>
      </c>
      <c r="C16" s="80">
        <v>80.2</v>
      </c>
      <c r="D16" s="88">
        <v>85.1</v>
      </c>
      <c r="E16" s="80">
        <v>4.8999999999999915</v>
      </c>
      <c r="F16" s="87"/>
    </row>
    <row r="17" spans="1:6" ht="12.75" customHeight="1">
      <c r="A17" s="118">
        <v>14</v>
      </c>
      <c r="B17" s="92" t="s">
        <v>37</v>
      </c>
      <c r="C17" s="80">
        <v>78.900000000000006</v>
      </c>
      <c r="D17" s="88">
        <v>79.5</v>
      </c>
      <c r="E17" s="80">
        <v>0.59999999999999432</v>
      </c>
      <c r="F17" s="87"/>
    </row>
    <row r="18" spans="1:6" ht="12.75" customHeight="1">
      <c r="A18" s="118">
        <v>15</v>
      </c>
      <c r="B18" s="92" t="s">
        <v>40</v>
      </c>
      <c r="C18" s="80">
        <v>92</v>
      </c>
      <c r="D18" s="88">
        <v>93.4</v>
      </c>
      <c r="E18" s="80">
        <v>1.4000000000000057</v>
      </c>
      <c r="F18" s="87"/>
    </row>
    <row r="19" spans="1:6" ht="12.75" customHeight="1">
      <c r="A19" s="118">
        <v>16</v>
      </c>
      <c r="B19" s="92" t="s">
        <v>29</v>
      </c>
      <c r="C19" s="80">
        <v>85.8</v>
      </c>
      <c r="D19" s="88">
        <v>93.4</v>
      </c>
      <c r="E19" s="80">
        <v>7.6000000000000085</v>
      </c>
      <c r="F19" s="87"/>
    </row>
    <row r="20" spans="1:6" ht="12.75" customHeight="1">
      <c r="A20" s="118">
        <v>17</v>
      </c>
      <c r="B20" s="92" t="s">
        <v>36</v>
      </c>
      <c r="C20" s="80">
        <v>80.099999999999994</v>
      </c>
      <c r="D20" s="88">
        <v>76.400000000000006</v>
      </c>
      <c r="E20" s="80">
        <v>-3.6999999999999886</v>
      </c>
      <c r="F20" s="87"/>
    </row>
    <row r="21" spans="1:6" ht="12.75" customHeight="1">
      <c r="A21" s="118">
        <v>18</v>
      </c>
      <c r="B21" s="92" t="s">
        <v>34</v>
      </c>
      <c r="C21" s="80">
        <v>75.3</v>
      </c>
      <c r="D21" s="88">
        <v>79.7</v>
      </c>
      <c r="E21" s="80">
        <v>4.4000000000000057</v>
      </c>
      <c r="F21" s="87"/>
    </row>
    <row r="22" spans="1:6" ht="12.75" customHeight="1">
      <c r="A22" s="118">
        <v>19</v>
      </c>
      <c r="B22" s="92" t="s">
        <v>33</v>
      </c>
      <c r="C22" s="80">
        <v>73.5</v>
      </c>
      <c r="D22" s="88">
        <v>76.7</v>
      </c>
      <c r="E22" s="80">
        <v>3.2000000000000028</v>
      </c>
      <c r="F22" s="148"/>
    </row>
    <row r="23" spans="1:6" ht="12.75" customHeight="1">
      <c r="A23" s="118">
        <v>20</v>
      </c>
      <c r="B23" s="92" t="s">
        <v>61</v>
      </c>
      <c r="C23" s="80">
        <v>68.599999999999994</v>
      </c>
      <c r="D23" s="88">
        <v>74.900000000000006</v>
      </c>
      <c r="E23" s="80">
        <v>6.3000000000000114</v>
      </c>
      <c r="F23" s="148"/>
    </row>
    <row r="24" spans="1:6" ht="12.75" customHeight="1">
      <c r="A24" s="118">
        <v>21</v>
      </c>
      <c r="B24" s="92" t="s">
        <v>62</v>
      </c>
      <c r="C24" s="80">
        <v>83.2</v>
      </c>
      <c r="D24" s="88">
        <v>84.6</v>
      </c>
      <c r="E24" s="80">
        <v>1.3999999999999915</v>
      </c>
      <c r="F24" s="148"/>
    </row>
    <row r="25" spans="1:6" ht="12.75" customHeight="1">
      <c r="A25" s="118">
        <v>22</v>
      </c>
      <c r="B25" s="92" t="s">
        <v>42</v>
      </c>
      <c r="C25" s="80">
        <v>74.3</v>
      </c>
      <c r="D25" s="88">
        <v>72.5</v>
      </c>
      <c r="E25" s="80">
        <v>-1.7999999999999972</v>
      </c>
      <c r="F25" s="148"/>
    </row>
    <row r="26" spans="1:6" ht="12.75" customHeight="1">
      <c r="A26" s="118">
        <v>23</v>
      </c>
      <c r="B26" s="92" t="s">
        <v>35</v>
      </c>
      <c r="C26" s="80">
        <v>76.7</v>
      </c>
      <c r="D26" s="88">
        <v>69.099999999999994</v>
      </c>
      <c r="E26" s="80">
        <v>-7.6000000000000085</v>
      </c>
      <c r="F26" s="148"/>
    </row>
    <row r="27" spans="1:6" ht="12.75" customHeight="1">
      <c r="A27" s="118">
        <v>24</v>
      </c>
      <c r="B27" s="92" t="s">
        <v>32</v>
      </c>
      <c r="C27" s="80">
        <v>65.400000000000006</v>
      </c>
      <c r="D27" s="88">
        <v>65</v>
      </c>
      <c r="E27" s="80">
        <v>-0.40000000000000568</v>
      </c>
      <c r="F27" s="148"/>
    </row>
    <row r="28" spans="1:6" ht="12.75" customHeight="1">
      <c r="A28" s="118">
        <v>25</v>
      </c>
      <c r="B28" s="92" t="s">
        <v>39</v>
      </c>
      <c r="C28" s="80">
        <v>76.2</v>
      </c>
      <c r="D28" s="80">
        <v>80.8</v>
      </c>
      <c r="E28" s="80">
        <v>4.5999999999999943</v>
      </c>
      <c r="F28" s="148"/>
    </row>
    <row r="29" spans="1:6" ht="12.75" customHeight="1">
      <c r="A29" s="118">
        <v>26</v>
      </c>
      <c r="B29" s="92" t="s">
        <v>52</v>
      </c>
      <c r="C29" s="80">
        <v>73.900000000000006</v>
      </c>
      <c r="D29" s="80">
        <v>70.8</v>
      </c>
      <c r="E29" s="80">
        <v>-3.1000000000000085</v>
      </c>
      <c r="F29" s="148"/>
    </row>
    <row r="30" spans="1:6" ht="12.75" customHeight="1">
      <c r="A30" s="118">
        <v>27</v>
      </c>
      <c r="B30" s="92" t="s">
        <v>38</v>
      </c>
      <c r="C30" s="80">
        <v>81.099999999999994</v>
      </c>
      <c r="D30" s="80">
        <v>74.900000000000006</v>
      </c>
      <c r="E30" s="80">
        <v>-6.1999999999999886</v>
      </c>
      <c r="F30" s="148"/>
    </row>
    <row r="31" spans="1:6" ht="12.75" customHeight="1">
      <c r="A31" s="118">
        <v>28</v>
      </c>
      <c r="B31" s="92" t="s">
        <v>41</v>
      </c>
      <c r="C31" s="80">
        <v>75.2</v>
      </c>
      <c r="D31" s="80">
        <v>68.8</v>
      </c>
      <c r="E31" s="80">
        <v>-6.4000000000000057</v>
      </c>
      <c r="F31" s="148"/>
    </row>
    <row r="32" spans="1:6" ht="12.75" customHeight="1">
      <c r="A32" s="118">
        <v>29</v>
      </c>
      <c r="B32" s="92" t="s">
        <v>58</v>
      </c>
      <c r="C32" s="80">
        <v>75.599999999999994</v>
      </c>
      <c r="D32" s="80">
        <v>66.2</v>
      </c>
      <c r="E32" s="80">
        <v>-9.3999999999999915</v>
      </c>
      <c r="F32" s="148"/>
    </row>
    <row r="33" spans="1:6" ht="12.75" customHeight="1">
      <c r="A33" s="118">
        <v>30</v>
      </c>
      <c r="B33" s="92" t="s">
        <v>45</v>
      </c>
      <c r="C33" s="80">
        <v>65.599999999999994</v>
      </c>
      <c r="D33" s="80">
        <v>73.099999999999994</v>
      </c>
      <c r="E33" s="80">
        <v>7.5</v>
      </c>
      <c r="F33" s="148"/>
    </row>
    <row r="34" spans="1:6" ht="12.75" customHeight="1">
      <c r="A34" s="118">
        <v>31</v>
      </c>
      <c r="B34" s="92" t="s">
        <v>44</v>
      </c>
      <c r="C34" s="80">
        <v>80.2</v>
      </c>
      <c r="D34" s="80">
        <v>79.599999999999994</v>
      </c>
      <c r="E34" s="80">
        <v>-0.60000000000000853</v>
      </c>
      <c r="F34" s="148"/>
    </row>
    <row r="35" spans="1:6" ht="12.75" customHeight="1">
      <c r="A35" s="118">
        <v>32</v>
      </c>
      <c r="B35" s="92" t="s">
        <v>81</v>
      </c>
      <c r="C35" s="80">
        <v>78.3</v>
      </c>
      <c r="D35" s="80">
        <v>77.2</v>
      </c>
      <c r="E35" s="80">
        <v>-1.0999999999999943</v>
      </c>
      <c r="F35" s="148"/>
    </row>
    <row r="36" spans="1:6" ht="12.75" customHeight="1">
      <c r="A36" s="118">
        <v>33</v>
      </c>
      <c r="B36" s="92" t="s">
        <v>43</v>
      </c>
      <c r="C36" s="80">
        <v>84</v>
      </c>
      <c r="D36" s="80">
        <v>88.5</v>
      </c>
      <c r="E36" s="80">
        <v>4.5</v>
      </c>
      <c r="F36" s="148"/>
    </row>
    <row r="37" spans="1:6" ht="12.75" customHeight="1">
      <c r="A37" s="118">
        <v>34</v>
      </c>
      <c r="B37" s="92" t="s">
        <v>46</v>
      </c>
      <c r="C37" s="80">
        <v>70.400000000000006</v>
      </c>
      <c r="D37" s="80">
        <v>67.3</v>
      </c>
      <c r="E37" s="80">
        <v>-3.1000000000000085</v>
      </c>
      <c r="F37" s="148"/>
    </row>
    <row r="38" spans="1:6" ht="12.75" customHeight="1">
      <c r="A38" s="118">
        <v>35</v>
      </c>
      <c r="B38" s="92" t="s">
        <v>53</v>
      </c>
      <c r="C38" s="80">
        <v>57.4</v>
      </c>
      <c r="D38" s="80">
        <v>57.8</v>
      </c>
      <c r="E38" s="80">
        <v>0.39999999999999858</v>
      </c>
      <c r="F38" s="148"/>
    </row>
    <row r="39" spans="1:6" ht="12.75" customHeight="1">
      <c r="A39" s="118">
        <v>36</v>
      </c>
      <c r="B39" s="92" t="s">
        <v>91</v>
      </c>
      <c r="C39" s="80">
        <v>91.7</v>
      </c>
      <c r="D39" s="80">
        <v>87.3</v>
      </c>
      <c r="E39" s="80">
        <v>-4.4000000000000057</v>
      </c>
      <c r="F39" s="148"/>
    </row>
    <row r="40" spans="1:6" ht="12.75" customHeight="1">
      <c r="A40" s="118">
        <v>37</v>
      </c>
      <c r="B40" s="92" t="s">
        <v>65</v>
      </c>
      <c r="C40" s="80">
        <v>80.599999999999994</v>
      </c>
      <c r="D40" s="80">
        <v>78.7</v>
      </c>
      <c r="E40" s="80">
        <v>-1.8999999999999915</v>
      </c>
      <c r="F40" s="148"/>
    </row>
    <row r="41" spans="1:6" ht="12.75" customHeight="1">
      <c r="A41" s="118">
        <v>38</v>
      </c>
      <c r="B41" s="92" t="s">
        <v>96</v>
      </c>
      <c r="C41" s="80" t="s">
        <v>71</v>
      </c>
      <c r="D41" s="80">
        <v>86.4</v>
      </c>
      <c r="E41" s="80" t="s">
        <v>72</v>
      </c>
      <c r="F41" s="148"/>
    </row>
    <row r="42" spans="1:6" ht="12.75" customHeight="1">
      <c r="A42" s="118">
        <v>39</v>
      </c>
      <c r="B42" s="92" t="s">
        <v>47</v>
      </c>
      <c r="C42" s="80">
        <v>85.4</v>
      </c>
      <c r="D42" s="80">
        <v>85.4</v>
      </c>
      <c r="E42" s="80">
        <v>0</v>
      </c>
      <c r="F42" s="148"/>
    </row>
    <row r="43" spans="1:6" ht="12.75" customHeight="1">
      <c r="A43" s="118">
        <v>40</v>
      </c>
      <c r="B43" s="92" t="s">
        <v>79</v>
      </c>
      <c r="C43" s="80">
        <v>76.400000000000006</v>
      </c>
      <c r="D43" s="80">
        <v>76.7</v>
      </c>
      <c r="E43" s="80">
        <v>0.29999999999999716</v>
      </c>
      <c r="F43" s="148"/>
    </row>
    <row r="44" spans="1:6" ht="12.75" customHeight="1">
      <c r="A44" s="118">
        <v>41</v>
      </c>
      <c r="B44" s="92" t="s">
        <v>76</v>
      </c>
      <c r="C44" s="80">
        <v>69.7</v>
      </c>
      <c r="D44" s="80">
        <v>57.5</v>
      </c>
      <c r="E44" s="80">
        <v>-12.200000000000003</v>
      </c>
      <c r="F44" s="148"/>
    </row>
    <row r="45" spans="1:6" ht="12.75" customHeight="1">
      <c r="A45" s="118">
        <v>42</v>
      </c>
      <c r="B45" s="92" t="s">
        <v>78</v>
      </c>
      <c r="C45" s="80">
        <v>77.2</v>
      </c>
      <c r="D45" s="80">
        <v>74.599999999999994</v>
      </c>
      <c r="E45" s="80">
        <v>-2.6000000000000085</v>
      </c>
      <c r="F45" s="148"/>
    </row>
    <row r="46" spans="1:6" ht="12.75" customHeight="1">
      <c r="A46" s="118">
        <v>43</v>
      </c>
      <c r="B46" s="92" t="s">
        <v>48</v>
      </c>
      <c r="C46" s="80">
        <v>91.3</v>
      </c>
      <c r="D46" s="80">
        <v>84.3</v>
      </c>
      <c r="E46" s="80">
        <v>-7</v>
      </c>
      <c r="F46" s="148"/>
    </row>
    <row r="47" spans="1:6" ht="12.75" customHeight="1">
      <c r="A47" s="118">
        <v>44</v>
      </c>
      <c r="B47" s="92" t="s">
        <v>82</v>
      </c>
      <c r="C47" s="80">
        <v>64.8</v>
      </c>
      <c r="D47" s="80">
        <v>62.3</v>
      </c>
      <c r="E47" s="80">
        <v>-2.5</v>
      </c>
      <c r="F47" s="148"/>
    </row>
    <row r="48" spans="1:6" ht="12.75" customHeight="1">
      <c r="A48" s="118">
        <v>45</v>
      </c>
      <c r="B48" s="92" t="s">
        <v>49</v>
      </c>
      <c r="C48" s="80">
        <v>72.599999999999994</v>
      </c>
      <c r="D48" s="80">
        <v>57.4</v>
      </c>
      <c r="E48" s="80">
        <v>-15.199999999999996</v>
      </c>
      <c r="F48" s="148"/>
    </row>
    <row r="49" spans="1:6" ht="12.75" customHeight="1">
      <c r="A49" s="118">
        <v>46</v>
      </c>
      <c r="B49" s="92" t="s">
        <v>84</v>
      </c>
      <c r="C49" s="80">
        <v>69.599999999999994</v>
      </c>
      <c r="D49" s="80">
        <v>73.599999999999994</v>
      </c>
      <c r="E49" s="80">
        <v>4</v>
      </c>
      <c r="F49" s="148"/>
    </row>
    <row r="50" spans="1:6" ht="12.75" customHeight="1">
      <c r="A50" s="118">
        <v>47</v>
      </c>
      <c r="B50" s="92" t="s">
        <v>85</v>
      </c>
      <c r="C50" s="80">
        <v>65.5</v>
      </c>
      <c r="D50" s="80">
        <v>66.400000000000006</v>
      </c>
      <c r="E50" s="80">
        <v>0.90000000000000568</v>
      </c>
      <c r="F50" s="148"/>
    </row>
    <row r="51" spans="1:6" ht="12.75" customHeight="1">
      <c r="A51" s="118">
        <v>48</v>
      </c>
      <c r="B51" s="92" t="s">
        <v>89</v>
      </c>
      <c r="C51" s="80">
        <v>75.2</v>
      </c>
      <c r="D51" s="80">
        <v>79.2</v>
      </c>
      <c r="E51" s="80">
        <v>4</v>
      </c>
      <c r="F51" s="148"/>
    </row>
    <row r="52" spans="1:6" ht="12.75" customHeight="1">
      <c r="A52" s="118">
        <v>49</v>
      </c>
      <c r="B52" s="92" t="s">
        <v>87</v>
      </c>
      <c r="C52" s="80">
        <v>65.599999999999994</v>
      </c>
      <c r="D52" s="80">
        <v>66.7</v>
      </c>
      <c r="E52" s="80">
        <v>1.1000000000000085</v>
      </c>
      <c r="F52" s="148"/>
    </row>
    <row r="53" spans="1:6" ht="12.75" customHeight="1">
      <c r="A53" s="118">
        <v>50</v>
      </c>
      <c r="B53" s="92" t="s">
        <v>86</v>
      </c>
      <c r="C53" s="80">
        <v>71.8</v>
      </c>
      <c r="D53" s="80">
        <v>64.900000000000006</v>
      </c>
      <c r="E53" s="80">
        <v>-6.8999999999999915</v>
      </c>
      <c r="F53" s="148"/>
    </row>
    <row r="54" spans="1:6" ht="12.75" customHeight="1">
      <c r="A54" s="118">
        <v>51</v>
      </c>
      <c r="B54" s="92" t="s">
        <v>83</v>
      </c>
      <c r="C54" s="80">
        <v>77.3</v>
      </c>
      <c r="D54" s="80">
        <v>81.5</v>
      </c>
      <c r="E54" s="80">
        <v>4.2000000000000028</v>
      </c>
      <c r="F54" s="148"/>
    </row>
    <row r="55" spans="1:6" ht="12.75" customHeight="1">
      <c r="A55" s="118">
        <v>52</v>
      </c>
      <c r="B55" s="92" t="s">
        <v>98</v>
      </c>
      <c r="C55" s="80" t="s">
        <v>71</v>
      </c>
      <c r="D55" s="80">
        <v>92.4</v>
      </c>
      <c r="E55" s="80" t="s">
        <v>72</v>
      </c>
      <c r="F55" s="148"/>
    </row>
    <row r="56" spans="1:6" ht="12.75" customHeight="1">
      <c r="A56" s="118">
        <v>53</v>
      </c>
      <c r="B56" s="92" t="s">
        <v>60</v>
      </c>
      <c r="C56" s="80">
        <v>56.6</v>
      </c>
      <c r="D56" s="80">
        <v>61.6</v>
      </c>
      <c r="E56" s="80">
        <v>5</v>
      </c>
      <c r="F56" s="148"/>
    </row>
    <row r="57" spans="1:6" ht="12.75" customHeight="1">
      <c r="A57" s="118">
        <v>54</v>
      </c>
      <c r="B57" s="92" t="s">
        <v>92</v>
      </c>
      <c r="C57" s="80">
        <v>62.3</v>
      </c>
      <c r="D57" s="80">
        <v>62.2</v>
      </c>
      <c r="E57" s="80">
        <v>-9.9999999999994316E-2</v>
      </c>
      <c r="F57" s="148"/>
    </row>
    <row r="58" spans="1:6" ht="12.75" customHeight="1">
      <c r="A58" s="118">
        <v>55</v>
      </c>
      <c r="B58" s="92" t="s">
        <v>90</v>
      </c>
      <c r="C58" s="80">
        <v>66.900000000000006</v>
      </c>
      <c r="D58" s="80">
        <v>60.6</v>
      </c>
      <c r="E58" s="80">
        <v>-6.3000000000000043</v>
      </c>
      <c r="F58" s="148"/>
    </row>
    <row r="59" spans="1:6" ht="12.75" customHeight="1">
      <c r="A59" s="118">
        <v>56</v>
      </c>
      <c r="B59" s="92" t="s">
        <v>88</v>
      </c>
      <c r="C59" s="80">
        <v>70.8</v>
      </c>
      <c r="D59" s="80">
        <v>64.099999999999994</v>
      </c>
      <c r="E59" s="80">
        <v>-6.7000000000000028</v>
      </c>
      <c r="F59" s="148"/>
    </row>
    <row r="60" spans="1:6" ht="12.75" customHeight="1">
      <c r="A60" s="118">
        <v>57</v>
      </c>
      <c r="B60" s="92" t="s">
        <v>77</v>
      </c>
      <c r="C60" s="80">
        <v>63.2</v>
      </c>
      <c r="D60" s="80">
        <v>65.400000000000006</v>
      </c>
      <c r="E60" s="80">
        <v>2.2000000000000028</v>
      </c>
      <c r="F60" s="148"/>
    </row>
    <row r="61" spans="1:6" ht="12.75" customHeight="1">
      <c r="A61" s="118">
        <v>58</v>
      </c>
      <c r="B61" s="92" t="s">
        <v>99</v>
      </c>
      <c r="C61" s="80">
        <v>70.3</v>
      </c>
      <c r="D61" s="80">
        <v>79.599999999999994</v>
      </c>
      <c r="E61" s="80">
        <v>9.2999999999999972</v>
      </c>
      <c r="F61" s="148"/>
    </row>
    <row r="62" spans="1:6" ht="12.75" customHeight="1">
      <c r="A62" s="118">
        <v>59</v>
      </c>
      <c r="B62" s="92" t="s">
        <v>100</v>
      </c>
      <c r="C62" s="80" t="s">
        <v>71</v>
      </c>
      <c r="D62" s="80">
        <v>59.3918481777011</v>
      </c>
      <c r="E62" s="80" t="s">
        <v>72</v>
      </c>
      <c r="F62" s="148"/>
    </row>
    <row r="63" spans="1:6" ht="12.75" customHeight="1">
      <c r="A63" s="118">
        <v>60</v>
      </c>
      <c r="B63" s="92" t="s">
        <v>80</v>
      </c>
      <c r="C63" s="80">
        <v>78.7</v>
      </c>
      <c r="D63" s="80">
        <v>81.2</v>
      </c>
      <c r="E63" s="80">
        <v>2.5</v>
      </c>
      <c r="F63" s="148"/>
    </row>
    <row r="64" spans="1:6" ht="12.75" customHeight="1">
      <c r="A64" s="118">
        <v>61</v>
      </c>
      <c r="B64" s="92" t="s">
        <v>95</v>
      </c>
      <c r="C64" s="177" t="s">
        <v>71</v>
      </c>
      <c r="D64" s="80">
        <v>68.099999999999994</v>
      </c>
      <c r="E64" s="80" t="s">
        <v>72</v>
      </c>
      <c r="F64" s="148"/>
    </row>
    <row r="65" spans="1:6" ht="12.75" customHeight="1">
      <c r="A65" s="118">
        <v>62</v>
      </c>
      <c r="B65" s="92" t="s">
        <v>93</v>
      </c>
      <c r="C65" s="177" t="s">
        <v>71</v>
      </c>
      <c r="D65" s="80">
        <v>59</v>
      </c>
      <c r="E65" s="80" t="s">
        <v>72</v>
      </c>
      <c r="F65" s="148"/>
    </row>
    <row r="66" spans="1:6" ht="12.75" customHeight="1">
      <c r="A66" s="118">
        <v>63</v>
      </c>
      <c r="B66" s="92" t="s">
        <v>97</v>
      </c>
      <c r="C66" s="177">
        <v>57</v>
      </c>
      <c r="D66" s="80">
        <v>55</v>
      </c>
      <c r="E66" s="80">
        <v>-2</v>
      </c>
      <c r="F66" s="148"/>
    </row>
    <row r="67" spans="1:6" ht="23.25" customHeight="1">
      <c r="A67" s="154"/>
      <c r="B67" s="81" t="s">
        <v>16</v>
      </c>
      <c r="C67" s="109">
        <v>79.932759674611248</v>
      </c>
      <c r="D67" s="109">
        <v>78.3</v>
      </c>
      <c r="E67" s="119">
        <v>-1.6327596746112505</v>
      </c>
      <c r="F67" s="84"/>
    </row>
    <row r="68" spans="1:6">
      <c r="A68" s="160" t="s">
        <v>73</v>
      </c>
      <c r="B68" s="84"/>
      <c r="C68" s="145"/>
      <c r="D68" s="84"/>
      <c r="E68" s="145"/>
      <c r="F68" s="84"/>
    </row>
    <row r="69" spans="1:6">
      <c r="A69" s="46"/>
    </row>
    <row r="70" spans="1:6">
      <c r="A70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0"/>
  <sheetViews>
    <sheetView zoomScale="98" zoomScaleNormal="98" workbookViewId="0">
      <selection activeCell="M18" sqref="M18"/>
    </sheetView>
  </sheetViews>
  <sheetFormatPr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4" customWidth="1"/>
    <col min="7" max="16384" width="9.140625" style="2"/>
  </cols>
  <sheetData>
    <row r="1" spans="1:11" ht="18.75">
      <c r="A1" s="130" t="s">
        <v>67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2"/>
      <c r="B3" s="122" t="s">
        <v>12</v>
      </c>
      <c r="C3" s="135">
        <v>44713</v>
      </c>
      <c r="D3" s="135">
        <v>45078</v>
      </c>
      <c r="E3" s="123" t="s">
        <v>15</v>
      </c>
    </row>
    <row r="4" spans="1:11" ht="12.75" customHeight="1">
      <c r="A4" s="137">
        <v>1</v>
      </c>
      <c r="B4" s="120" t="s">
        <v>18</v>
      </c>
      <c r="C4" s="129">
        <v>4228</v>
      </c>
      <c r="D4" s="126">
        <v>4438</v>
      </c>
      <c r="E4" s="189">
        <v>4.9668874172185431</v>
      </c>
      <c r="G4" s="66"/>
      <c r="H4" s="66"/>
      <c r="I4" s="41"/>
    </row>
    <row r="5" spans="1:11" ht="12.75" customHeight="1">
      <c r="A5" s="137">
        <v>2</v>
      </c>
      <c r="B5" s="120" t="s">
        <v>19</v>
      </c>
      <c r="C5" s="129">
        <v>2571</v>
      </c>
      <c r="D5" s="126">
        <v>2705</v>
      </c>
      <c r="E5" s="189">
        <v>5.2119797744068457</v>
      </c>
    </row>
    <row r="6" spans="1:11" ht="12.75" customHeight="1">
      <c r="A6" s="137">
        <v>3</v>
      </c>
      <c r="B6" s="120" t="s">
        <v>20</v>
      </c>
      <c r="C6" s="129">
        <v>1769</v>
      </c>
      <c r="D6" s="126">
        <v>2043</v>
      </c>
      <c r="E6" s="189">
        <v>15.488976823063878</v>
      </c>
      <c r="J6" s="67"/>
    </row>
    <row r="7" spans="1:11" ht="12.75" customHeight="1">
      <c r="A7" s="137">
        <v>4</v>
      </c>
      <c r="B7" s="120" t="s">
        <v>21</v>
      </c>
      <c r="C7" s="129">
        <v>1418</v>
      </c>
      <c r="D7" s="126">
        <v>1304</v>
      </c>
      <c r="E7" s="189">
        <v>-8.0394922425952053</v>
      </c>
    </row>
    <row r="8" spans="1:11" ht="12.75" customHeight="1">
      <c r="A8" s="137">
        <v>5</v>
      </c>
      <c r="B8" s="120" t="s">
        <v>22</v>
      </c>
      <c r="C8" s="129">
        <v>1365</v>
      </c>
      <c r="D8" s="126">
        <v>1366</v>
      </c>
      <c r="E8" s="189">
        <v>7.3260073260073263E-2</v>
      </c>
    </row>
    <row r="9" spans="1:11" ht="12.75" customHeight="1">
      <c r="A9" s="137">
        <v>6</v>
      </c>
      <c r="B9" s="120" t="s">
        <v>25</v>
      </c>
      <c r="C9" s="129">
        <v>1283</v>
      </c>
      <c r="D9" s="126">
        <v>998</v>
      </c>
      <c r="E9" s="189">
        <v>-22.213561964146532</v>
      </c>
    </row>
    <row r="10" spans="1:11" ht="12.75" customHeight="1">
      <c r="A10" s="137">
        <v>7</v>
      </c>
      <c r="B10" s="120" t="s">
        <v>23</v>
      </c>
      <c r="C10" s="129">
        <v>927</v>
      </c>
      <c r="D10" s="126">
        <v>1023</v>
      </c>
      <c r="E10" s="189">
        <v>10.355987055016183</v>
      </c>
    </row>
    <row r="11" spans="1:11" ht="12.75" customHeight="1">
      <c r="A11" s="137">
        <v>8</v>
      </c>
      <c r="B11" s="120" t="s">
        <v>24</v>
      </c>
      <c r="C11" s="129">
        <v>935</v>
      </c>
      <c r="D11" s="126">
        <v>1046</v>
      </c>
      <c r="E11" s="189">
        <v>11.871657754010695</v>
      </c>
    </row>
    <row r="12" spans="1:11" ht="12.75" customHeight="1">
      <c r="A12" s="137">
        <v>9</v>
      </c>
      <c r="B12" s="120" t="s">
        <v>26</v>
      </c>
      <c r="C12" s="129">
        <v>684</v>
      </c>
      <c r="D12" s="126">
        <v>800</v>
      </c>
      <c r="E12" s="189">
        <v>16.959064327485379</v>
      </c>
    </row>
    <row r="13" spans="1:11" ht="12.75" customHeight="1">
      <c r="A13" s="137">
        <v>10</v>
      </c>
      <c r="B13" s="120" t="s">
        <v>27</v>
      </c>
      <c r="C13" s="129">
        <v>777</v>
      </c>
      <c r="D13" s="126">
        <v>799</v>
      </c>
      <c r="E13" s="189">
        <v>2.8314028314028317</v>
      </c>
    </row>
    <row r="14" spans="1:11" ht="12.75" customHeight="1">
      <c r="A14" s="137">
        <v>11</v>
      </c>
      <c r="B14" s="120" t="s">
        <v>28</v>
      </c>
      <c r="C14" s="129">
        <v>751</v>
      </c>
      <c r="D14" s="126">
        <v>719</v>
      </c>
      <c r="E14" s="189">
        <v>-4.2609853528628499</v>
      </c>
    </row>
    <row r="15" spans="1:11" ht="12.75" customHeight="1">
      <c r="A15" s="137">
        <v>12</v>
      </c>
      <c r="B15" s="120" t="s">
        <v>30</v>
      </c>
      <c r="C15" s="129">
        <v>803</v>
      </c>
      <c r="D15" s="126">
        <v>869</v>
      </c>
      <c r="E15" s="189">
        <v>8.2191780821917799</v>
      </c>
      <c r="K15" s="148"/>
    </row>
    <row r="16" spans="1:11" ht="12.75" customHeight="1">
      <c r="A16" s="137">
        <v>13</v>
      </c>
      <c r="B16" s="120" t="s">
        <v>31</v>
      </c>
      <c r="C16" s="129">
        <v>679</v>
      </c>
      <c r="D16" s="126">
        <v>670</v>
      </c>
      <c r="E16" s="189">
        <v>-1.3254786450662739</v>
      </c>
      <c r="K16" s="148"/>
    </row>
    <row r="17" spans="1:11" ht="12.75" customHeight="1">
      <c r="A17" s="137">
        <v>14</v>
      </c>
      <c r="B17" s="120" t="s">
        <v>37</v>
      </c>
      <c r="C17" s="129">
        <v>518</v>
      </c>
      <c r="D17" s="126">
        <v>546</v>
      </c>
      <c r="E17" s="189">
        <v>5.4054054054054053</v>
      </c>
      <c r="K17" s="148"/>
    </row>
    <row r="18" spans="1:11" ht="12.75" customHeight="1">
      <c r="A18" s="137">
        <v>15</v>
      </c>
      <c r="B18" s="120" t="s">
        <v>40</v>
      </c>
      <c r="C18" s="129">
        <v>458</v>
      </c>
      <c r="D18" s="126">
        <v>389</v>
      </c>
      <c r="E18" s="189">
        <v>-15.065502183406112</v>
      </c>
      <c r="K18" s="148"/>
    </row>
    <row r="19" spans="1:11" ht="12.75" customHeight="1">
      <c r="A19" s="137">
        <v>16</v>
      </c>
      <c r="B19" s="120" t="s">
        <v>29</v>
      </c>
      <c r="C19" s="129">
        <v>470</v>
      </c>
      <c r="D19" s="126">
        <v>400</v>
      </c>
      <c r="E19" s="189">
        <v>-14.893617021276595</v>
      </c>
      <c r="K19" s="148"/>
    </row>
    <row r="20" spans="1:11" ht="12.75" customHeight="1">
      <c r="A20" s="137">
        <v>17</v>
      </c>
      <c r="B20" s="120" t="s">
        <v>36</v>
      </c>
      <c r="C20" s="129">
        <v>510</v>
      </c>
      <c r="D20" s="126">
        <v>695</v>
      </c>
      <c r="E20" s="189">
        <v>36.274509803921568</v>
      </c>
      <c r="K20" s="148"/>
    </row>
    <row r="21" spans="1:11" ht="12.75" customHeight="1">
      <c r="A21" s="137">
        <v>18</v>
      </c>
      <c r="B21" s="120" t="s">
        <v>34</v>
      </c>
      <c r="C21" s="129">
        <v>567</v>
      </c>
      <c r="D21" s="126">
        <v>580</v>
      </c>
      <c r="E21" s="189">
        <v>2.2927689594356258</v>
      </c>
      <c r="K21" s="148"/>
    </row>
    <row r="22" spans="1:11" ht="12.75" customHeight="1">
      <c r="A22" s="137">
        <v>19</v>
      </c>
      <c r="B22" s="120" t="s">
        <v>33</v>
      </c>
      <c r="C22" s="129">
        <v>676</v>
      </c>
      <c r="D22" s="129">
        <v>676</v>
      </c>
      <c r="E22" s="189">
        <v>0</v>
      </c>
      <c r="K22" s="148"/>
    </row>
    <row r="23" spans="1:11" ht="12.75" customHeight="1">
      <c r="A23" s="137">
        <v>20</v>
      </c>
      <c r="B23" s="120" t="s">
        <v>61</v>
      </c>
      <c r="C23" s="129">
        <v>452</v>
      </c>
      <c r="D23" s="129">
        <v>408</v>
      </c>
      <c r="E23" s="189">
        <v>-9.7345132743362832</v>
      </c>
      <c r="K23" s="148"/>
    </row>
    <row r="24" spans="1:11" ht="12.75" customHeight="1">
      <c r="A24" s="137">
        <v>21</v>
      </c>
      <c r="B24" s="120" t="s">
        <v>62</v>
      </c>
      <c r="C24" s="129">
        <v>429</v>
      </c>
      <c r="D24" s="129">
        <v>337</v>
      </c>
      <c r="E24" s="189">
        <v>-21.445221445221446</v>
      </c>
      <c r="K24" s="148"/>
    </row>
    <row r="25" spans="1:11" ht="12.75" customHeight="1">
      <c r="A25" s="137">
        <v>22</v>
      </c>
      <c r="B25" s="120" t="s">
        <v>42</v>
      </c>
      <c r="C25" s="129">
        <v>449</v>
      </c>
      <c r="D25" s="129">
        <v>432</v>
      </c>
      <c r="E25" s="189">
        <v>-3.7861915367483299</v>
      </c>
      <c r="K25" s="148"/>
    </row>
    <row r="26" spans="1:11" ht="12.75" customHeight="1">
      <c r="A26" s="137">
        <v>23</v>
      </c>
      <c r="B26" s="120" t="s">
        <v>35</v>
      </c>
      <c r="C26" s="129">
        <v>534</v>
      </c>
      <c r="D26" s="129">
        <v>593</v>
      </c>
      <c r="E26" s="189">
        <v>11.04868913857678</v>
      </c>
    </row>
    <row r="27" spans="1:11" ht="12.75" customHeight="1">
      <c r="A27" s="137">
        <v>24</v>
      </c>
      <c r="B27" s="120" t="s">
        <v>32</v>
      </c>
      <c r="C27" s="129">
        <v>1333</v>
      </c>
      <c r="D27" s="129">
        <v>1296</v>
      </c>
      <c r="E27" s="189">
        <v>-2.77569392348087</v>
      </c>
    </row>
    <row r="28" spans="1:11" ht="12.75" customHeight="1">
      <c r="A28" s="137">
        <v>25</v>
      </c>
      <c r="B28" s="120" t="s">
        <v>39</v>
      </c>
      <c r="C28" s="129">
        <v>368</v>
      </c>
      <c r="D28" s="129">
        <v>329</v>
      </c>
      <c r="E28" s="189">
        <v>-10.597826086956522</v>
      </c>
    </row>
    <row r="29" spans="1:11" ht="12.75" customHeight="1">
      <c r="A29" s="137">
        <v>26</v>
      </c>
      <c r="B29" s="120" t="s">
        <v>52</v>
      </c>
      <c r="C29" s="129">
        <v>390</v>
      </c>
      <c r="D29" s="129">
        <v>387</v>
      </c>
      <c r="E29" s="189">
        <v>-0.76923076923076927</v>
      </c>
    </row>
    <row r="30" spans="1:11" ht="12.75" customHeight="1">
      <c r="A30" s="137">
        <v>27</v>
      </c>
      <c r="B30" s="120" t="s">
        <v>38</v>
      </c>
      <c r="C30" s="129">
        <v>563</v>
      </c>
      <c r="D30" s="129">
        <v>655</v>
      </c>
      <c r="E30" s="189">
        <v>16.341030195381883</v>
      </c>
    </row>
    <row r="31" spans="1:11" ht="12.75" customHeight="1">
      <c r="A31" s="137">
        <v>28</v>
      </c>
      <c r="B31" s="120" t="s">
        <v>41</v>
      </c>
      <c r="C31" s="129">
        <v>459</v>
      </c>
      <c r="D31" s="129">
        <v>522</v>
      </c>
      <c r="E31" s="189">
        <v>13.725490196078432</v>
      </c>
    </row>
    <row r="32" spans="1:11" ht="12.75" customHeight="1">
      <c r="A32" s="137">
        <v>29</v>
      </c>
      <c r="B32" s="120" t="s">
        <v>58</v>
      </c>
      <c r="C32" s="129">
        <v>340</v>
      </c>
      <c r="D32" s="129">
        <v>362</v>
      </c>
      <c r="E32" s="189">
        <v>6.4705882352941186</v>
      </c>
    </row>
    <row r="33" spans="1:5" ht="12.75" customHeight="1">
      <c r="A33" s="137">
        <v>30</v>
      </c>
      <c r="B33" s="120" t="s">
        <v>45</v>
      </c>
      <c r="C33" s="129">
        <v>493</v>
      </c>
      <c r="D33" s="129">
        <v>403</v>
      </c>
      <c r="E33" s="189">
        <v>-18.255578093306287</v>
      </c>
    </row>
    <row r="34" spans="1:5" ht="12.75" customHeight="1">
      <c r="A34" s="137">
        <v>31</v>
      </c>
      <c r="B34" s="120" t="s">
        <v>44</v>
      </c>
      <c r="C34" s="129">
        <v>298</v>
      </c>
      <c r="D34" s="129">
        <v>276</v>
      </c>
      <c r="E34" s="189">
        <v>-7.3825503355704702</v>
      </c>
    </row>
    <row r="35" spans="1:5" ht="12.75" customHeight="1">
      <c r="A35" s="137">
        <v>32</v>
      </c>
      <c r="B35" s="120" t="s">
        <v>81</v>
      </c>
      <c r="C35" s="129">
        <v>274</v>
      </c>
      <c r="D35" s="129">
        <v>261</v>
      </c>
      <c r="E35" s="189">
        <v>-4.7445255474452548</v>
      </c>
    </row>
    <row r="36" spans="1:5" ht="12.75" customHeight="1">
      <c r="A36" s="137">
        <v>33</v>
      </c>
      <c r="B36" s="120" t="s">
        <v>43</v>
      </c>
      <c r="C36" s="129">
        <v>288</v>
      </c>
      <c r="D36" s="129">
        <v>222</v>
      </c>
      <c r="E36" s="189">
        <v>-22.916666666666664</v>
      </c>
    </row>
    <row r="37" spans="1:5" ht="12.75" customHeight="1">
      <c r="A37" s="137">
        <v>34</v>
      </c>
      <c r="B37" s="120" t="s">
        <v>46</v>
      </c>
      <c r="C37" s="129">
        <v>272</v>
      </c>
      <c r="D37" s="129">
        <v>309</v>
      </c>
      <c r="E37" s="189">
        <v>13.602941176470587</v>
      </c>
    </row>
    <row r="38" spans="1:5" ht="12.75" customHeight="1">
      <c r="A38" s="137">
        <v>35</v>
      </c>
      <c r="B38" s="120" t="s">
        <v>53</v>
      </c>
      <c r="C38" s="129">
        <v>336</v>
      </c>
      <c r="D38" s="129">
        <v>328</v>
      </c>
      <c r="E38" s="189">
        <v>-2.3809523809523809</v>
      </c>
    </row>
    <row r="39" spans="1:5" ht="12.75" customHeight="1">
      <c r="A39" s="137">
        <v>36</v>
      </c>
      <c r="B39" s="120" t="s">
        <v>91</v>
      </c>
      <c r="C39" s="129">
        <v>200</v>
      </c>
      <c r="D39" s="129">
        <v>195</v>
      </c>
      <c r="E39" s="189">
        <v>-2.5</v>
      </c>
    </row>
    <row r="40" spans="1:5" ht="12.75" customHeight="1">
      <c r="A40" s="137">
        <v>37</v>
      </c>
      <c r="B40" s="120" t="s">
        <v>65</v>
      </c>
      <c r="C40" s="129">
        <v>176</v>
      </c>
      <c r="D40" s="129">
        <v>183</v>
      </c>
      <c r="E40" s="189">
        <v>3.9772727272727271</v>
      </c>
    </row>
    <row r="41" spans="1:5" ht="12.75" customHeight="1">
      <c r="A41" s="137">
        <v>38</v>
      </c>
      <c r="B41" s="120" t="s">
        <v>96</v>
      </c>
      <c r="C41" s="129" t="s">
        <v>71</v>
      </c>
      <c r="D41" s="129">
        <v>195</v>
      </c>
      <c r="E41" s="189" t="s">
        <v>72</v>
      </c>
    </row>
    <row r="42" spans="1:5" ht="12.75" customHeight="1">
      <c r="A42" s="137">
        <v>39</v>
      </c>
      <c r="B42" s="120" t="s">
        <v>47</v>
      </c>
      <c r="C42" s="129">
        <v>178</v>
      </c>
      <c r="D42" s="129">
        <v>177</v>
      </c>
      <c r="E42" s="189">
        <v>-0.5617977528089888</v>
      </c>
    </row>
    <row r="43" spans="1:5" ht="12.75" customHeight="1">
      <c r="A43" s="137">
        <v>40</v>
      </c>
      <c r="B43" s="120" t="s">
        <v>79</v>
      </c>
      <c r="C43" s="129">
        <v>154</v>
      </c>
      <c r="D43" s="129">
        <v>174</v>
      </c>
      <c r="E43" s="189">
        <v>12.987012987012985</v>
      </c>
    </row>
    <row r="44" spans="1:5" ht="12.75" customHeight="1">
      <c r="A44" s="137">
        <v>41</v>
      </c>
      <c r="B44" s="120" t="s">
        <v>76</v>
      </c>
      <c r="C44" s="129">
        <v>338</v>
      </c>
      <c r="D44" s="129">
        <v>358</v>
      </c>
      <c r="E44" s="189">
        <v>5.9171597633136095</v>
      </c>
    </row>
    <row r="45" spans="1:5" ht="12.75" customHeight="1">
      <c r="A45" s="137">
        <v>42</v>
      </c>
      <c r="B45" s="120" t="s">
        <v>78</v>
      </c>
      <c r="C45" s="129">
        <v>437</v>
      </c>
      <c r="D45" s="129">
        <v>430</v>
      </c>
      <c r="E45" s="189">
        <v>-1.6018306636155606</v>
      </c>
    </row>
    <row r="46" spans="1:5" ht="12.75" customHeight="1">
      <c r="A46" s="137">
        <v>43</v>
      </c>
      <c r="B46" s="120" t="s">
        <v>48</v>
      </c>
      <c r="C46" s="129">
        <v>108</v>
      </c>
      <c r="D46" s="129">
        <v>121</v>
      </c>
      <c r="E46" s="189">
        <v>12.037037037037036</v>
      </c>
    </row>
    <row r="47" spans="1:5" ht="12.75" customHeight="1">
      <c r="A47" s="137">
        <v>44</v>
      </c>
      <c r="B47" s="120" t="s">
        <v>82</v>
      </c>
      <c r="C47" s="129">
        <v>154</v>
      </c>
      <c r="D47" s="129">
        <v>152</v>
      </c>
      <c r="E47" s="189">
        <v>-1.2987012987012987</v>
      </c>
    </row>
    <row r="48" spans="1:5" ht="12.75" customHeight="1">
      <c r="A48" s="137">
        <v>45</v>
      </c>
      <c r="B48" s="120" t="s">
        <v>49</v>
      </c>
      <c r="C48" s="178">
        <v>153</v>
      </c>
      <c r="D48" s="129">
        <v>260</v>
      </c>
      <c r="E48" s="189">
        <v>69.93464052287581</v>
      </c>
    </row>
    <row r="49" spans="1:5" ht="12.75" customHeight="1">
      <c r="A49" s="137">
        <v>46</v>
      </c>
      <c r="B49" s="120" t="s">
        <v>84</v>
      </c>
      <c r="C49" s="129">
        <v>310</v>
      </c>
      <c r="D49" s="129">
        <v>328</v>
      </c>
      <c r="E49" s="189">
        <v>5.806451612903226</v>
      </c>
    </row>
    <row r="50" spans="1:5" ht="12.75" customHeight="1">
      <c r="A50" s="137">
        <v>47</v>
      </c>
      <c r="B50" s="120" t="s">
        <v>85</v>
      </c>
      <c r="C50" s="129">
        <v>431</v>
      </c>
      <c r="D50" s="129">
        <v>445</v>
      </c>
      <c r="E50" s="189">
        <v>3.2482598607888629</v>
      </c>
    </row>
    <row r="51" spans="1:5" ht="12.75" customHeight="1">
      <c r="A51" s="137">
        <v>48</v>
      </c>
      <c r="B51" s="120" t="s">
        <v>89</v>
      </c>
      <c r="C51" s="129">
        <v>118</v>
      </c>
      <c r="D51" s="129">
        <v>112</v>
      </c>
      <c r="E51" s="189">
        <v>-5.0847457627118651</v>
      </c>
    </row>
    <row r="52" spans="1:5" ht="12.75" customHeight="1">
      <c r="A52" s="137">
        <v>49</v>
      </c>
      <c r="B52" s="120" t="s">
        <v>87</v>
      </c>
      <c r="C52" s="129">
        <v>384</v>
      </c>
      <c r="D52" s="129">
        <v>408</v>
      </c>
      <c r="E52" s="189">
        <v>6.25</v>
      </c>
    </row>
    <row r="53" spans="1:5" ht="12.75" customHeight="1">
      <c r="A53" s="137">
        <v>50</v>
      </c>
      <c r="B53" s="120" t="s">
        <v>86</v>
      </c>
      <c r="C53" s="129">
        <v>397</v>
      </c>
      <c r="D53" s="129">
        <v>434</v>
      </c>
      <c r="E53" s="189">
        <v>9.3198992443324933</v>
      </c>
    </row>
    <row r="54" spans="1:5" ht="12.75" customHeight="1">
      <c r="A54" s="137">
        <v>51</v>
      </c>
      <c r="B54" s="120" t="s">
        <v>83</v>
      </c>
      <c r="C54" s="129">
        <v>83</v>
      </c>
      <c r="D54" s="129">
        <v>94</v>
      </c>
      <c r="E54" s="189">
        <v>13.253012048192772</v>
      </c>
    </row>
    <row r="55" spans="1:5" ht="12.75" customHeight="1">
      <c r="A55" s="137">
        <v>52</v>
      </c>
      <c r="B55" s="120" t="s">
        <v>98</v>
      </c>
      <c r="C55" s="129" t="s">
        <v>71</v>
      </c>
      <c r="D55" s="129">
        <v>80</v>
      </c>
      <c r="E55" s="189" t="s">
        <v>72</v>
      </c>
    </row>
    <row r="56" spans="1:5" ht="12.75" customHeight="1">
      <c r="A56" s="137">
        <v>53</v>
      </c>
      <c r="B56" s="120" t="s">
        <v>60</v>
      </c>
      <c r="C56" s="129">
        <v>620</v>
      </c>
      <c r="D56" s="129">
        <v>525</v>
      </c>
      <c r="E56" s="189">
        <v>-15.32258064516129</v>
      </c>
    </row>
    <row r="57" spans="1:5" ht="12.75" customHeight="1">
      <c r="A57" s="137">
        <v>54</v>
      </c>
      <c r="B57" s="120" t="s">
        <v>92</v>
      </c>
      <c r="C57" s="129">
        <v>402</v>
      </c>
      <c r="D57" s="129">
        <v>381</v>
      </c>
      <c r="E57" s="189">
        <v>-5.2238805970149249</v>
      </c>
    </row>
    <row r="58" spans="1:5" ht="12.75" customHeight="1">
      <c r="A58" s="137">
        <v>55</v>
      </c>
      <c r="B58" s="120" t="s">
        <v>90</v>
      </c>
      <c r="C58" s="129">
        <v>338</v>
      </c>
      <c r="D58" s="129">
        <v>381</v>
      </c>
      <c r="E58" s="189">
        <v>12.721893491124261</v>
      </c>
    </row>
    <row r="59" spans="1:5" ht="12.75" customHeight="1">
      <c r="A59" s="137">
        <v>56</v>
      </c>
      <c r="B59" s="120" t="s">
        <v>88</v>
      </c>
      <c r="C59" s="129">
        <v>174</v>
      </c>
      <c r="D59" s="129">
        <v>170</v>
      </c>
      <c r="E59" s="189">
        <v>-2.2988505747126435</v>
      </c>
    </row>
    <row r="60" spans="1:5" ht="12.75" customHeight="1">
      <c r="A60" s="137">
        <v>57</v>
      </c>
      <c r="B60" s="120" t="s">
        <v>77</v>
      </c>
      <c r="C60" s="129">
        <v>129</v>
      </c>
      <c r="D60" s="129">
        <v>108</v>
      </c>
      <c r="E60" s="189">
        <v>-16.279069767441861</v>
      </c>
    </row>
    <row r="61" spans="1:5" ht="12.75" customHeight="1">
      <c r="A61" s="137">
        <v>58</v>
      </c>
      <c r="B61" s="120" t="s">
        <v>99</v>
      </c>
      <c r="C61" s="129">
        <v>114</v>
      </c>
      <c r="D61" s="129">
        <v>174</v>
      </c>
      <c r="E61" s="189">
        <v>52.631578947368418</v>
      </c>
    </row>
    <row r="62" spans="1:5" ht="12.75" customHeight="1">
      <c r="A62" s="137">
        <v>59</v>
      </c>
      <c r="B62" s="120" t="s">
        <v>100</v>
      </c>
      <c r="C62" s="129" t="s">
        <v>71</v>
      </c>
      <c r="D62" s="129">
        <v>302</v>
      </c>
      <c r="E62" s="189" t="s">
        <v>72</v>
      </c>
    </row>
    <row r="63" spans="1:5" ht="12.75" customHeight="1">
      <c r="A63" s="137">
        <v>60</v>
      </c>
      <c r="B63" s="120" t="s">
        <v>80</v>
      </c>
      <c r="C63" s="129">
        <v>104</v>
      </c>
      <c r="D63" s="129">
        <v>70</v>
      </c>
      <c r="E63" s="189">
        <v>-32.692307692307693</v>
      </c>
    </row>
    <row r="64" spans="1:5" ht="12.75" customHeight="1">
      <c r="A64" s="137">
        <v>61</v>
      </c>
      <c r="B64" s="120" t="s">
        <v>95</v>
      </c>
      <c r="C64" s="129" t="s">
        <v>71</v>
      </c>
      <c r="D64" s="129">
        <v>298</v>
      </c>
      <c r="E64" s="189" t="s">
        <v>72</v>
      </c>
    </row>
    <row r="65" spans="1:6" ht="12.75" customHeight="1">
      <c r="A65" s="137">
        <v>62</v>
      </c>
      <c r="B65" s="120" t="s">
        <v>93</v>
      </c>
      <c r="C65" s="129" t="s">
        <v>71</v>
      </c>
      <c r="D65" s="129">
        <v>208</v>
      </c>
      <c r="E65" s="189" t="s">
        <v>72</v>
      </c>
    </row>
    <row r="66" spans="1:6" ht="12.75" customHeight="1">
      <c r="A66" s="137">
        <v>63</v>
      </c>
      <c r="B66" s="120" t="s">
        <v>97</v>
      </c>
      <c r="C66" s="129">
        <v>324</v>
      </c>
      <c r="D66" s="129">
        <v>296</v>
      </c>
      <c r="E66" s="189">
        <v>-8.6419753086419746</v>
      </c>
    </row>
    <row r="67" spans="1:6" ht="24" customHeight="1">
      <c r="A67" s="154"/>
      <c r="B67" s="81" t="s">
        <v>16</v>
      </c>
      <c r="C67" s="116">
        <v>49477</v>
      </c>
      <c r="D67" s="116">
        <v>50318</v>
      </c>
      <c r="E67" s="176">
        <v>1.6997796956161448</v>
      </c>
      <c r="F67" s="82"/>
    </row>
    <row r="68" spans="1:6">
      <c r="A68" s="125" t="s">
        <v>94</v>
      </c>
    </row>
    <row r="69" spans="1:6">
      <c r="A69" s="46" t="s">
        <v>73</v>
      </c>
    </row>
    <row r="70" spans="1:6">
      <c r="A70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2023-08-24T04:35:04Z</dcterms:modified>
</cp:coreProperties>
</file>