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updateLinks="always" codeName="ThisWorkbook"/>
  <mc:AlternateContent xmlns:mc="http://schemas.openxmlformats.org/markup-compatibility/2006">
    <mc:Choice Requires="x15">
      <x15ac:absPath xmlns:x15ac="http://schemas.microsoft.com/office/spreadsheetml/2010/11/ac" url="T:\01 Data Sources\ARDD\3_RDA_monthly\2_Current_month\"/>
    </mc:Choice>
  </mc:AlternateContent>
  <xr:revisionPtr revIDLastSave="0" documentId="13_ncr:1_{A41A43ED-B0C2-4D9E-9342-2F04A55C225F}"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M19" i="2" l="1"/>
  <c r="L19" i="2"/>
  <c r="K19" i="2"/>
  <c r="J19" i="2"/>
  <c r="I19" i="2"/>
  <c r="H19" i="2"/>
  <c r="G19" i="2"/>
  <c r="F19" i="2"/>
  <c r="E19" i="2"/>
  <c r="K11" i="2"/>
  <c r="J56" i="26" l="1"/>
  <c r="H56" i="26"/>
  <c r="F56" i="26"/>
  <c r="J55" i="26"/>
  <c r="H55" i="26"/>
  <c r="F55" i="26"/>
  <c r="J44" i="26"/>
  <c r="H44" i="26"/>
  <c r="F44" i="26"/>
  <c r="J43" i="26"/>
  <c r="H43" i="26"/>
  <c r="F43" i="26"/>
  <c r="K31" i="26"/>
  <c r="J31" i="26"/>
  <c r="I31" i="26"/>
  <c r="H31" i="26"/>
  <c r="G31" i="26"/>
  <c r="F31" i="26"/>
  <c r="E31" i="26"/>
  <c r="K30" i="26"/>
  <c r="J30" i="26"/>
  <c r="I30" i="26"/>
  <c r="H30" i="26"/>
  <c r="G30" i="26"/>
  <c r="F30" i="26"/>
  <c r="E30" i="26"/>
  <c r="I17" i="26"/>
  <c r="H17" i="26"/>
  <c r="F17" i="26"/>
  <c r="I16" i="26"/>
  <c r="H16" i="26"/>
  <c r="F16"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1" i="2"/>
  <c r="J11" i="2"/>
  <c r="I11" i="2"/>
  <c r="H11" i="2"/>
  <c r="G11" i="2"/>
  <c r="F11" i="2"/>
  <c r="E11" i="2"/>
</calcChain>
</file>

<file path=xl/sharedStrings.xml><?xml version="1.0" encoding="utf-8"?>
<sst xmlns="http://schemas.openxmlformats.org/spreadsheetml/2006/main" count="191" uniqueCount="122">
  <si>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</si>
  <si>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</si>
  <si>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</si>
  <si>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</si>
  <si>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</si>
  <si>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</si>
  <si>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</si>
  <si>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</si>
  <si>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</si>
  <si>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</si>
  <si>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</si>
  <si>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</si>
  <si>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</si>
  <si>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</si>
  <si>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</si>
  <si>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</si>
  <si>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</si>
  <si>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</si>
  <si>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</si>
  <si>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</si>
  <si>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</si>
  <si>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</si>
  <si>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</si>
  <si>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</si>
  <si>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</si>
  <si>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</si>
  <si>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</si>
  <si>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</si>
  <si>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</si>
  <si>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</si>
  <si>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</si>
  <si>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</si>
  <si>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</si>
  <si>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</si>
  <si>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</si>
  <si>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</si>
  <si>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</si>
  <si>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</si>
  <si>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</si>
  <si>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</si>
  <si>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</si>
  <si>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</si>
  <si>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</si>
  <si>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</si>
  <si>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</si>
  <si>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</si>
  <si>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</si>
  <si>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</si>
  <si>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</si>
  <si>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</si>
  <si>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</si>
  <si>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</si>
  <si>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</si>
  <si>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</si>
  <si>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</si>
  <si>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</si>
  <si>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</si>
  <si>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</si>
  <si>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</si>
  <si>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</si>
  <si>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</si>
  <si>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</si>
  <si>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</si>
  <si>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</si>
  <si>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</si>
  <si>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</si>
  <si>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</si>
  <si>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</si>
  <si>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</si>
  <si>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</si>
  <si>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</si>
  <si>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</si>
  <si>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</si>
  <si>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</si>
  <si>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</si>
  <si>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</si>
  <si>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</si>
  <si>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</si>
  <si>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</si>
  <si>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</si>
  <si>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</si>
  <si>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</si>
  <si>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</si>
  <si>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</si>
  <si>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</si>
  <si>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</si>
  <si>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</si>
  <si>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</si>
  <si>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</si>
  <si>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</si>
  <si>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</si>
  <si>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</si>
  <si>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</si>
  <si>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</si>
  <si>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</si>
  <si>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</si>
  <si>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</si>
  <si>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</si>
  <si>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</si>
  <si>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</si>
  <si>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</si>
  <si>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</si>
  <si>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</si>
  <si>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</si>
  <si>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</si>
  <si>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</si>
  <si>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</si>
  <si>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</si>
  <si>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</si>
  <si>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</si>
  <si>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</si>
  <si>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</si>
  <si>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</si>
  <si>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</si>
  <si>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t>
  </si>
  <si>
    <t>April 2023</t>
  </si>
  <si>
    <t>April 2024</t>
  </si>
  <si>
    <t>January - April 2023</t>
  </si>
  <si>
    <t>January - April 2024</t>
  </si>
  <si>
    <t>12 months ended April</t>
  </si>
  <si>
    <t>12 months end April</t>
  </si>
  <si>
    <t>Road deaths Australia - April 2024 -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</si>
</sst>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29" fillId="0" borderId="0" applyNumberFormat="0" applyFill="0" applyBorder="0" applyAlignment="0" applyProtection="0"/>
  </cellStyleXfs>
  <cellXfs count="342">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15" fillId="0" borderId="0" xfId="4" applyFont="1" applyFill="1" applyBorder="1" applyAlignment="1">
      <alignment vertical="center"/>
    </xf>
    <xf numFmtId="0" fontId="121" fillId="0" borderId="2" xfId="4" applyFont="1" applyFill="1" applyBorder="1" applyAlignment="1"/>
    <xf numFmtId="0" fontId="123" fillId="0" borderId="2" xfId="0" applyFont="1" applyFill="1" applyBorder="1" applyAlignment="1"/>
    <xf numFmtId="0" fontId="115" fillId="0" borderId="0" xfId="0" applyFont="1" applyFill="1" applyBorder="1"/>
    <xf numFmtId="0" fontId="123"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5"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6"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3962" applyFont="1" applyFill="1" applyAlignment="1">
      <alignment horizontal="center" vertical="center"/>
    </xf>
    <xf numFmtId="0" fontId="103" fillId="0" borderId="0" xfId="13958" applyFont="1" applyAlignment="1">
      <alignment horizontal="center" vertical="center"/>
    </xf>
    <xf numFmtId="0" fontId="127" fillId="0" borderId="0" xfId="29" applyFont="1"/>
    <xf numFmtId="0" fontId="127" fillId="0" borderId="0" xfId="13959" applyFont="1" applyFill="1" applyAlignment="1">
      <alignment horizontal="left" vertical="justify"/>
    </xf>
    <xf numFmtId="0" fontId="130" fillId="0" borderId="0" xfId="13959" applyFont="1" applyFill="1" applyAlignment="1">
      <alignment horizontal="left" vertical="justify" wrapText="1"/>
    </xf>
    <xf numFmtId="0" fontId="133" fillId="0" borderId="0" xfId="13958" applyFont="1"/>
    <xf numFmtId="0" fontId="134" fillId="0" borderId="0" xfId="15" applyFont="1" applyFill="1"/>
    <xf numFmtId="0" fontId="134" fillId="0" borderId="0" xfId="0" applyFont="1" applyFill="1"/>
    <xf numFmtId="0" fontId="134" fillId="0" borderId="0" xfId="29" applyFont="1" applyFill="1"/>
    <xf numFmtId="0" fontId="135" fillId="0" borderId="0" xfId="4" quotePrefix="1" applyFont="1" applyFill="1" applyAlignment="1">
      <alignment horizontal="left" vertical="center"/>
    </xf>
    <xf numFmtId="0" fontId="135" fillId="0" borderId="0" xfId="29" applyFont="1" applyFill="1" applyAlignment="1">
      <alignment vertical="center"/>
    </xf>
    <xf numFmtId="0" fontId="134" fillId="0" borderId="0" xfId="29" applyFont="1" applyFill="1" applyAlignment="1">
      <alignment vertical="center"/>
    </xf>
    <xf numFmtId="0" fontId="136" fillId="0" borderId="0" xfId="29" applyFont="1" applyFill="1" applyAlignment="1">
      <alignment vertical="center"/>
    </xf>
    <xf numFmtId="0" fontId="136" fillId="0" borderId="0" xfId="29" applyFont="1" applyFill="1" applyAlignment="1">
      <alignment vertical="top"/>
    </xf>
    <xf numFmtId="0" fontId="124" fillId="0" borderId="0" xfId="15" applyFont="1" applyFill="1"/>
    <xf numFmtId="0" fontId="124" fillId="0" borderId="0" xfId="0" applyFont="1" applyFill="1"/>
    <xf numFmtId="0" fontId="124" fillId="0" borderId="0" xfId="4" applyFont="1" applyFill="1"/>
    <xf numFmtId="0" fontId="124"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7" fillId="0" borderId="0" xfId="4" quotePrefix="1" applyFont="1" applyFill="1" applyAlignment="1">
      <alignment vertical="center"/>
    </xf>
    <xf numFmtId="0" fontId="137" fillId="0" borderId="0" xfId="4" applyFont="1" applyFill="1" applyAlignment="1">
      <alignment vertical="center"/>
    </xf>
    <xf numFmtId="0" fontId="138" fillId="0" borderId="0" xfId="0" applyFont="1" applyFill="1"/>
    <xf numFmtId="0" fontId="110" fillId="0" borderId="0" xfId="0" applyFont="1" applyFill="1"/>
    <xf numFmtId="0" fontId="59" fillId="0" borderId="0" xfId="0" applyFont="1" applyFill="1"/>
    <xf numFmtId="0" fontId="139" fillId="0" borderId="0" xfId="0" applyFont="1" applyFill="1"/>
    <xf numFmtId="0" fontId="78" fillId="0" borderId="0" xfId="0" applyFont="1" applyFill="1"/>
    <xf numFmtId="0" fontId="140" fillId="0" borderId="0" xfId="4" applyFont="1" applyFill="1" applyAlignment="1">
      <alignment vertical="top"/>
    </xf>
    <xf numFmtId="0" fontId="141" fillId="0" borderId="0" xfId="4" quotePrefix="1" applyFont="1" applyFill="1" applyAlignment="1">
      <alignment vertical="center"/>
    </xf>
    <xf numFmtId="0" fontId="142" fillId="0" borderId="0" xfId="0" applyFont="1" applyFill="1"/>
    <xf numFmtId="0" fontId="143"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1"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4" fillId="0" borderId="0" xfId="0" applyFont="1" applyFill="1"/>
    <xf numFmtId="0" fontId="145" fillId="0" borderId="0" xfId="4" applyFont="1" applyFill="1" applyAlignment="1">
      <alignment vertical="top"/>
    </xf>
    <xf numFmtId="0" fontId="146" fillId="0" borderId="0" xfId="0"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4" applyFont="1" applyFill="1" applyBorder="1"/>
    <xf numFmtId="0" fontId="88" fillId="0" borderId="0" xfId="0" applyFont="1" applyFill="1"/>
    <xf numFmtId="0" fontId="140" fillId="0" borderId="0" xfId="0" applyFont="1" applyFill="1" applyAlignment="1">
      <alignment vertical="top"/>
    </xf>
    <xf numFmtId="0" fontId="151" fillId="0" borderId="0" xfId="0" applyFont="1" applyFill="1" applyAlignment="1">
      <alignment vertical="top"/>
    </xf>
    <xf numFmtId="0" fontId="77" fillId="0" borderId="0" xfId="0" applyFont="1" applyFill="1" applyBorder="1"/>
    <xf numFmtId="0" fontId="59" fillId="0" borderId="1" xfId="4" applyFont="1" applyFill="1" applyBorder="1" applyAlignment="1"/>
    <xf numFmtId="0" fontId="152" fillId="0" borderId="0" xfId="4" applyFont="1" applyFill="1"/>
    <xf numFmtId="0" fontId="153" fillId="0" borderId="0" xfId="0" applyFont="1" applyFill="1"/>
    <xf numFmtId="0" fontId="154" fillId="0" borderId="0" xfId="0" applyFont="1" applyFill="1"/>
    <xf numFmtId="0" fontId="88" fillId="0" borderId="0" xfId="4" applyFont="1" applyFill="1"/>
    <xf numFmtId="0" fontId="77" fillId="0" borderId="0" xfId="4" applyFont="1" applyFill="1" applyBorder="1"/>
    <xf numFmtId="0" fontId="140" fillId="0" borderId="0" xfId="4" applyFont="1" applyFill="1" applyAlignment="1"/>
    <xf numFmtId="0" fontId="78" fillId="0" borderId="0" xfId="0" applyFont="1" applyFill="1" applyBorder="1" applyAlignment="1"/>
    <xf numFmtId="0" fontId="78" fillId="0" borderId="0" xfId="0" applyFont="1" applyFill="1" applyAlignment="1"/>
    <xf numFmtId="0" fontId="149" fillId="0" borderId="0" xfId="0" applyFont="1" applyFill="1" applyAlignment="1"/>
    <xf numFmtId="0" fontId="155" fillId="0" borderId="0" xfId="0" applyFont="1" applyFill="1" applyBorder="1"/>
    <xf numFmtId="0" fontId="156" fillId="0" borderId="0" xfId="4" applyFont="1" applyFill="1" applyAlignment="1">
      <alignment vertical="center"/>
    </xf>
    <xf numFmtId="0" fontId="157" fillId="0" borderId="0" xfId="0" applyFont="1" applyFill="1" applyAlignment="1">
      <alignment vertical="top"/>
    </xf>
    <xf numFmtId="0" fontId="59" fillId="0" borderId="0" xfId="0" applyFont="1" applyFill="1" applyBorder="1"/>
    <xf numFmtId="0" fontId="145" fillId="0" borderId="0" xfId="15" quotePrefix="1" applyFont="1" applyFill="1" applyAlignment="1"/>
    <xf numFmtId="0" fontId="158" fillId="0" borderId="0" xfId="15" applyFont="1" applyFill="1"/>
    <xf numFmtId="0" fontId="146" fillId="0" borderId="0" xfId="15" applyFont="1" applyFill="1" applyAlignment="1"/>
    <xf numFmtId="0" fontId="159" fillId="0" borderId="0" xfId="15" applyFont="1" applyFill="1"/>
    <xf numFmtId="0" fontId="146" fillId="0" borderId="0" xfId="4" applyFont="1" applyFill="1" applyBorder="1" applyAlignment="1">
      <alignment vertical="top"/>
    </xf>
    <xf numFmtId="0" fontId="160"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164" fontId="115" fillId="0" borderId="0" xfId="5" applyNumberFormat="1" applyFont="1" applyFill="1" applyBorder="1" applyAlignment="1"/>
    <xf numFmtId="0" fontId="65" fillId="0" borderId="3" xfId="15" applyFont="1" applyFill="1" applyBorder="1" applyAlignment="1">
      <alignment horizontal="right" indent="1"/>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9" fontId="65" fillId="0" borderId="2" xfId="5" quotePrefix="1" applyFont="1" applyFill="1" applyBorder="1" applyAlignment="1">
      <alignment horizontal="right"/>
    </xf>
    <xf numFmtId="3" fontId="65" fillId="0" borderId="3" xfId="1" applyNumberFormat="1" applyFont="1" applyFill="1" applyBorder="1" applyAlignment="1">
      <alignment horizontal="right" vertical="top"/>
    </xf>
    <xf numFmtId="0" fontId="0" fillId="0" borderId="3" xfId="0" applyBorder="1"/>
    <xf numFmtId="3" fontId="92" fillId="0" borderId="0" xfId="15" applyNumberFormat="1" applyFont="1" applyFill="1" applyBorder="1" applyAlignment="1">
      <alignment horizontal="right" wrapText="1" indent="1"/>
    </xf>
    <xf numFmtId="0" fontId="91" fillId="0" borderId="3" xfId="15" applyFont="1" applyFill="1" applyBorder="1" applyAlignment="1">
      <alignment horizontal="right" indent="1"/>
    </xf>
    <xf numFmtId="9" fontId="92" fillId="0" borderId="2" xfId="5" applyNumberFormat="1" applyFont="1" applyFill="1" applyBorder="1" applyAlignment="1"/>
    <xf numFmtId="9" fontId="65" fillId="0" borderId="0" xfId="15" applyNumberFormat="1" applyFont="1" applyFill="1"/>
    <xf numFmtId="0" fontId="65" fillId="0" borderId="0" xfId="15" applyFont="1" applyFill="1" applyBorder="1" applyAlignment="1">
      <alignment horizontal="right" wrapText="1" indent="2"/>
    </xf>
    <xf numFmtId="0" fontId="103" fillId="0" borderId="0" xfId="13958" applyFont="1" applyAlignment="1">
      <alignment horizontal="left" indent="2"/>
    </xf>
    <xf numFmtId="0" fontId="111" fillId="0" borderId="0" xfId="171" applyFont="1" applyFill="1" applyAlignment="1" applyProtection="1">
      <alignment horizontal="left" indent="2"/>
    </xf>
    <xf numFmtId="0" fontId="65" fillId="0" borderId="0" xfId="15" applyFont="1" applyFill="1" applyAlignment="1">
      <alignment horizontal="right" indent="1"/>
    </xf>
    <xf numFmtId="3" fontId="65" fillId="0" borderId="0" xfId="1" applyNumberFormat="1" applyFont="1" applyFill="1" applyBorder="1" applyAlignment="1">
      <alignment horizontal="right" vertical="top"/>
    </xf>
    <xf numFmtId="0" fontId="93" fillId="3" borderId="0" xfId="171" applyFont="1" applyFill="1" applyAlignment="1" applyProtection="1">
      <alignment horizontal="left" vertical="center" indent="2"/>
    </xf>
    <xf numFmtId="0" fontId="128" fillId="2" borderId="0" xfId="13961" applyFont="1" applyFill="1" applyAlignment="1">
      <alignment horizontal="left" vertical="center"/>
    </xf>
    <xf numFmtId="0" fontId="128" fillId="2" borderId="0" xfId="13959" applyFont="1" applyFill="1" applyAlignment="1">
      <alignment horizontal="left" vertical="center"/>
    </xf>
    <xf numFmtId="0" fontId="132" fillId="4" borderId="0" xfId="6" applyFont="1" applyFill="1" applyAlignment="1">
      <alignment horizontal="left" vertical="center"/>
    </xf>
    <xf numFmtId="0" fontId="130" fillId="4" borderId="0" xfId="13959" applyFont="1" applyFill="1" applyAlignment="1">
      <alignment horizontal="left" vertical="justify" wrapText="1"/>
    </xf>
    <xf numFmtId="0" fontId="128" fillId="2" borderId="0" xfId="13959" applyFont="1" applyFill="1" applyAlignment="1">
      <alignmen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0" fillId="0" borderId="1" xfId="15" applyFont="1" applyFill="1" applyBorder="1" applyAlignment="1">
      <alignment horizontal="right" vertical="center"/>
    </xf>
    <xf numFmtId="3" fontId="65" fillId="0" borderId="0" xfId="0" applyNumberFormat="1" applyFont="1" applyFill="1" applyBorder="1" applyAlignment="1">
      <alignment vertical="center"/>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tabSelected="1" zoomScaleNormal="100" workbookViewId="0"/>
  </sheetViews>
  <sheetFormatPr defaultColWidth="9.140625" defaultRowHeight="12.75"/>
  <cols>
    <col min="1" max="1" width="6.28515625" style="168" customWidth="1"/>
    <col min="2" max="2" width="16.28515625" style="168" customWidth="1"/>
    <col min="3" max="3" width="2.140625" style="168" customWidth="1"/>
    <col min="4" max="4" width="16.28515625" style="168" customWidth="1"/>
    <col min="5" max="5" width="2.140625" style="168" customWidth="1"/>
    <col min="6" max="6" width="16.28515625" style="168" customWidth="1"/>
    <col min="7" max="7" width="2.140625" style="168" customWidth="1"/>
    <col min="8" max="8" width="16.28515625" style="168" customWidth="1"/>
    <col min="9" max="9" width="2.140625" style="168" customWidth="1"/>
    <col min="10" max="10" width="16.28515625" style="168" customWidth="1"/>
    <col min="11" max="11" width="2.140625" style="168" customWidth="1"/>
    <col min="12" max="12" width="16.28515625" style="168" customWidth="1"/>
    <col min="13" max="13" width="13.42578125" style="168" customWidth="1"/>
    <col min="14" max="16384" width="9.140625" style="168"/>
  </cols>
  <sheetData>
    <row r="1" spans="1:13" ht="32.25" customHeight="1">
      <c r="A1" s="210"/>
      <c r="B1" s="307" t="s">
        <v>121</v>
      </c>
      <c r="C1" s="307"/>
      <c r="D1" s="307"/>
      <c r="E1" s="307"/>
      <c r="F1" s="307"/>
      <c r="G1" s="307"/>
      <c r="H1" s="307"/>
      <c r="I1" s="307"/>
      <c r="J1" s="307"/>
      <c r="K1" s="307"/>
      <c r="L1" s="307"/>
      <c r="M1" s="307"/>
    </row>
    <row r="2" spans="1:13" ht="32.25" customHeight="1"/>
    <row r="3" spans="1:13" ht="69" customHeight="1">
      <c r="B3" s="308" t="s">
        <v>104</v>
      </c>
      <c r="C3" s="308"/>
      <c r="D3" s="308"/>
      <c r="E3" s="308"/>
      <c r="F3" s="308"/>
      <c r="G3" s="308"/>
      <c r="H3" s="308"/>
      <c r="I3" s="308"/>
      <c r="J3" s="308"/>
      <c r="K3" s="308"/>
      <c r="L3" s="308"/>
      <c r="M3" s="308"/>
    </row>
    <row r="4" spans="1:13" ht="15" customHeight="1">
      <c r="B4" s="209"/>
      <c r="C4" s="208"/>
      <c r="D4" s="208"/>
      <c r="E4" s="208"/>
      <c r="F4" s="208"/>
      <c r="G4" s="208"/>
      <c r="H4" s="208"/>
      <c r="I4" s="208"/>
      <c r="J4" s="208"/>
      <c r="K4" s="208"/>
      <c r="L4" s="208"/>
    </row>
    <row r="5" spans="1:13" ht="18" customHeight="1">
      <c r="B5" s="207"/>
      <c r="C5" s="207"/>
      <c r="D5" s="207"/>
      <c r="E5" s="207"/>
      <c r="F5" s="207"/>
      <c r="G5" s="207"/>
      <c r="H5" s="207"/>
      <c r="I5" s="207"/>
      <c r="J5" s="207"/>
      <c r="K5" s="207"/>
      <c r="L5" s="26"/>
    </row>
    <row r="6" spans="1:13" ht="15" customHeight="1">
      <c r="B6" s="309" t="s">
        <v>103</v>
      </c>
      <c r="C6" s="309"/>
      <c r="D6" s="309"/>
      <c r="E6" s="309"/>
      <c r="F6" s="309"/>
      <c r="G6" s="309"/>
      <c r="H6" s="309"/>
      <c r="I6" s="309"/>
      <c r="J6" s="309"/>
      <c r="K6" s="309"/>
      <c r="L6" s="309"/>
      <c r="M6" s="309"/>
    </row>
    <row r="7" spans="1:13" ht="5.0999999999999996" customHeight="1"/>
    <row r="8" spans="1:13" ht="17.25" customHeight="1">
      <c r="A8" s="195"/>
      <c r="B8" s="304" t="s">
        <v>105</v>
      </c>
      <c r="C8" s="304"/>
      <c r="D8" s="304"/>
      <c r="E8" s="304"/>
      <c r="F8" s="304"/>
      <c r="G8" s="206"/>
      <c r="H8" s="205"/>
      <c r="I8" s="206"/>
      <c r="J8" s="205"/>
      <c r="K8" s="206"/>
      <c r="L8" s="205"/>
    </row>
    <row r="9" spans="1:13" ht="5.0999999999999996" customHeight="1">
      <c r="A9" s="195"/>
      <c r="B9" s="300"/>
      <c r="C9" s="300"/>
      <c r="D9" s="300"/>
      <c r="E9" s="300"/>
      <c r="F9" s="300"/>
      <c r="G9" s="204"/>
      <c r="H9" s="204"/>
      <c r="I9" s="204"/>
      <c r="J9" s="204"/>
      <c r="K9" s="204"/>
      <c r="L9" s="204"/>
    </row>
    <row r="10" spans="1:13" ht="17.25" customHeight="1">
      <c r="A10" s="195"/>
      <c r="B10" s="304" t="s">
        <v>106</v>
      </c>
      <c r="C10" s="304"/>
      <c r="D10" s="304"/>
      <c r="E10" s="304"/>
      <c r="F10" s="304"/>
      <c r="G10" s="204"/>
      <c r="H10" s="204"/>
      <c r="I10" s="204"/>
      <c r="J10" s="204"/>
      <c r="K10" s="204"/>
      <c r="L10" s="204"/>
    </row>
    <row r="11" spans="1:13" ht="5.0999999999999996" customHeight="1">
      <c r="A11" s="195"/>
      <c r="B11" s="300"/>
      <c r="C11" s="300"/>
      <c r="D11" s="300"/>
      <c r="E11" s="300"/>
      <c r="F11" s="300"/>
      <c r="G11" s="204"/>
      <c r="H11" s="204"/>
      <c r="I11" s="204"/>
      <c r="J11" s="204"/>
      <c r="K11" s="204"/>
      <c r="L11" s="204"/>
    </row>
    <row r="12" spans="1:13" ht="17.25" customHeight="1">
      <c r="A12" s="195"/>
      <c r="B12" s="304" t="s">
        <v>107</v>
      </c>
      <c r="C12" s="304"/>
      <c r="D12" s="304"/>
      <c r="E12" s="304"/>
      <c r="F12" s="304"/>
      <c r="G12" s="204"/>
      <c r="H12" s="204"/>
      <c r="I12" s="204"/>
      <c r="J12" s="204"/>
      <c r="K12" s="204"/>
      <c r="L12" s="204"/>
    </row>
    <row r="13" spans="1:13" ht="5.0999999999999996" customHeight="1">
      <c r="A13" s="195"/>
      <c r="B13" s="301"/>
      <c r="C13" s="301"/>
      <c r="D13" s="301"/>
      <c r="E13" s="301"/>
      <c r="F13" s="301"/>
      <c r="G13" s="204"/>
      <c r="H13" s="204"/>
      <c r="I13" s="204"/>
      <c r="J13" s="204"/>
      <c r="K13" s="204"/>
      <c r="L13" s="204"/>
    </row>
    <row r="14" spans="1:13" ht="17.25" customHeight="1">
      <c r="A14" s="195"/>
      <c r="B14" s="304" t="s">
        <v>108</v>
      </c>
      <c r="C14" s="304"/>
      <c r="D14" s="304"/>
      <c r="E14" s="304"/>
      <c r="F14" s="304"/>
      <c r="G14" s="204"/>
      <c r="H14" s="204"/>
      <c r="I14" s="204"/>
      <c r="J14" s="204"/>
      <c r="K14" s="204"/>
      <c r="L14" s="204"/>
    </row>
    <row r="15" spans="1:13" ht="12.75" customHeight="1"/>
    <row r="16" spans="1:13" s="203" customFormat="1" ht="15" customHeight="1">
      <c r="A16" s="200"/>
      <c r="B16" s="305" t="s">
        <v>102</v>
      </c>
      <c r="C16" s="305"/>
      <c r="D16" s="305"/>
      <c r="E16" s="305"/>
      <c r="F16" s="305"/>
      <c r="G16" s="305"/>
      <c r="H16" s="305"/>
      <c r="I16" s="305"/>
      <c r="J16" s="305"/>
      <c r="K16" s="305"/>
      <c r="L16" s="305"/>
      <c r="M16" s="305"/>
    </row>
    <row r="17" spans="1:13" s="198" customFormat="1" ht="3" customHeight="1">
      <c r="A17" s="200"/>
      <c r="B17" s="202"/>
    </row>
    <row r="18" spans="1:13" s="198" customFormat="1" ht="17.25" customHeight="1">
      <c r="A18" s="200"/>
      <c r="B18" s="199" t="s">
        <v>101</v>
      </c>
    </row>
    <row r="19" spans="1:13" s="198" customFormat="1" ht="6.95" customHeight="1">
      <c r="A19" s="200"/>
      <c r="B19" s="202"/>
    </row>
    <row r="20" spans="1:13" s="198" customFormat="1" ht="17.25" customHeight="1">
      <c r="A20" s="200"/>
      <c r="B20" s="199" t="s">
        <v>100</v>
      </c>
      <c r="C20" s="199"/>
      <c r="D20" s="199"/>
      <c r="E20" s="199"/>
      <c r="F20" s="199"/>
      <c r="G20" s="199"/>
      <c r="H20" s="199"/>
    </row>
    <row r="21" spans="1:13" s="198" customFormat="1" ht="17.25" customHeight="1">
      <c r="A21" s="200"/>
      <c r="B21" s="199" t="s">
        <v>99</v>
      </c>
      <c r="C21" s="199"/>
      <c r="D21" s="199"/>
      <c r="E21" s="199"/>
      <c r="F21" s="199"/>
      <c r="G21" s="199"/>
      <c r="H21" s="199"/>
    </row>
    <row r="22" spans="1:13" s="198" customFormat="1" ht="17.25" customHeight="1">
      <c r="A22" s="200"/>
      <c r="B22" s="199" t="s">
        <v>98</v>
      </c>
      <c r="C22" s="199"/>
      <c r="D22" s="199"/>
      <c r="E22" s="199"/>
      <c r="F22" s="199"/>
      <c r="G22" s="199"/>
      <c r="H22" s="199"/>
    </row>
    <row r="23" spans="1:13" s="198" customFormat="1" ht="17.25" customHeight="1">
      <c r="A23" s="200"/>
      <c r="B23" s="199" t="s">
        <v>97</v>
      </c>
      <c r="C23" s="199"/>
      <c r="D23" s="199"/>
      <c r="E23" s="199"/>
      <c r="F23" s="199"/>
      <c r="G23" s="199"/>
      <c r="H23" s="199"/>
    </row>
    <row r="24" spans="1:13" s="198" customFormat="1" ht="17.25" customHeight="1">
      <c r="A24" s="200"/>
      <c r="B24" s="199" t="s">
        <v>96</v>
      </c>
      <c r="C24" s="201"/>
      <c r="D24" s="201"/>
      <c r="E24" s="199"/>
      <c r="F24" s="199"/>
      <c r="G24" s="199"/>
      <c r="H24" s="199"/>
    </row>
    <row r="25" spans="1:13" s="198" customFormat="1" ht="17.25" customHeight="1">
      <c r="A25" s="200"/>
      <c r="B25" s="199" t="s">
        <v>95</v>
      </c>
      <c r="C25" s="199"/>
      <c r="D25" s="199"/>
      <c r="E25" s="199"/>
      <c r="F25" s="199"/>
      <c r="G25" s="199"/>
      <c r="H25" s="199"/>
    </row>
    <row r="26" spans="1:13" s="198" customFormat="1" ht="17.25" customHeight="1">
      <c r="A26" s="200"/>
      <c r="B26" s="199" t="s">
        <v>94</v>
      </c>
      <c r="C26" s="199"/>
      <c r="D26" s="199"/>
      <c r="E26" s="199"/>
      <c r="F26" s="199"/>
      <c r="G26" s="199"/>
      <c r="H26" s="199"/>
    </row>
    <row r="27" spans="1:13" s="198" customFormat="1" ht="17.25" customHeight="1">
      <c r="A27" s="200"/>
      <c r="B27" s="199" t="s">
        <v>93</v>
      </c>
      <c r="C27" s="199"/>
      <c r="D27" s="199"/>
      <c r="E27" s="199"/>
      <c r="F27" s="199"/>
      <c r="G27" s="199"/>
      <c r="H27" s="199"/>
    </row>
    <row r="28" spans="1:13" ht="12.75" customHeight="1">
      <c r="A28" s="195"/>
      <c r="B28" s="197"/>
    </row>
    <row r="29" spans="1:13" ht="15" customHeight="1">
      <c r="A29" s="195"/>
      <c r="B29" s="306" t="s">
        <v>14</v>
      </c>
      <c r="C29" s="306"/>
      <c r="D29" s="306"/>
      <c r="E29" s="306"/>
      <c r="F29" s="306"/>
      <c r="G29" s="306"/>
      <c r="H29" s="306"/>
      <c r="I29" s="306"/>
      <c r="J29" s="306"/>
      <c r="K29" s="306"/>
      <c r="L29" s="306"/>
      <c r="M29" s="306"/>
    </row>
    <row r="30" spans="1:13" ht="3" customHeight="1">
      <c r="A30" s="195"/>
      <c r="B30" s="196"/>
      <c r="C30" s="196"/>
      <c r="D30" s="196"/>
      <c r="E30" s="196"/>
      <c r="F30" s="196"/>
      <c r="G30" s="196"/>
      <c r="H30" s="196"/>
      <c r="I30" s="196"/>
      <c r="J30" s="196"/>
      <c r="K30" s="191"/>
      <c r="L30" s="191"/>
    </row>
    <row r="31" spans="1:13" ht="17.25" customHeight="1">
      <c r="A31" s="195"/>
      <c r="B31" s="192" t="s">
        <v>15</v>
      </c>
      <c r="C31" s="192"/>
      <c r="D31" s="192"/>
      <c r="E31" s="192"/>
      <c r="F31" s="192"/>
      <c r="G31" s="192"/>
      <c r="H31" s="192"/>
      <c r="I31" s="192"/>
      <c r="J31" s="192"/>
      <c r="K31" s="191"/>
      <c r="L31" s="191"/>
    </row>
    <row r="32" spans="1:13" ht="3" customHeight="1">
      <c r="A32" s="195"/>
      <c r="B32" s="192"/>
      <c r="C32" s="192"/>
      <c r="D32" s="192"/>
      <c r="E32" s="192"/>
      <c r="F32" s="192"/>
      <c r="G32" s="192"/>
      <c r="H32" s="192"/>
      <c r="I32" s="192"/>
      <c r="J32" s="192"/>
      <c r="K32" s="191"/>
      <c r="L32" s="191"/>
    </row>
    <row r="33" spans="1:13" ht="17.25" customHeight="1">
      <c r="A33" s="195"/>
      <c r="B33" s="194" t="s">
        <v>47</v>
      </c>
      <c r="C33" s="193"/>
      <c r="D33" s="193"/>
      <c r="E33" s="193"/>
      <c r="F33" s="192"/>
      <c r="G33" s="192"/>
      <c r="H33" s="192"/>
      <c r="I33" s="192"/>
      <c r="J33" s="192"/>
      <c r="K33" s="191"/>
      <c r="L33" s="191"/>
      <c r="M33" s="190"/>
    </row>
    <row r="34" spans="1:13" ht="17.25" customHeight="1">
      <c r="A34" s="195"/>
      <c r="B34" s="194" t="s">
        <v>92</v>
      </c>
      <c r="C34" s="193"/>
      <c r="D34" s="193"/>
      <c r="E34" s="193"/>
      <c r="F34" s="192"/>
      <c r="G34" s="192"/>
      <c r="H34" s="192"/>
      <c r="I34" s="192"/>
      <c r="J34" s="192"/>
      <c r="K34" s="191"/>
      <c r="L34" s="191"/>
    </row>
    <row r="35" spans="1:13" ht="17.25" customHeight="1">
      <c r="A35" s="195"/>
      <c r="B35" s="194" t="s">
        <v>91</v>
      </c>
      <c r="C35" s="193"/>
      <c r="D35" s="193"/>
      <c r="E35" s="193"/>
      <c r="F35" s="192"/>
      <c r="G35" s="192"/>
      <c r="H35" s="192"/>
      <c r="I35" s="192"/>
      <c r="J35" s="192"/>
      <c r="K35" s="191"/>
      <c r="L35" s="191"/>
      <c r="M35" s="190"/>
    </row>
    <row r="36" spans="1:13" ht="17.25" customHeight="1">
      <c r="A36" s="195"/>
      <c r="B36" s="194" t="s">
        <v>109</v>
      </c>
      <c r="C36" s="193"/>
      <c r="D36" s="193"/>
      <c r="E36" s="193"/>
      <c r="F36" s="192"/>
      <c r="G36" s="192"/>
      <c r="H36" s="192"/>
      <c r="I36" s="192"/>
      <c r="J36" s="192"/>
      <c r="K36" s="191"/>
      <c r="L36" s="191"/>
    </row>
    <row r="37" spans="1:13" ht="17.25" customHeight="1">
      <c r="A37" s="195"/>
      <c r="B37" s="194" t="s">
        <v>90</v>
      </c>
      <c r="C37" s="193"/>
      <c r="D37" s="193"/>
      <c r="E37" s="193"/>
      <c r="F37" s="192"/>
      <c r="G37" s="192"/>
      <c r="H37" s="192"/>
      <c r="I37" s="192"/>
      <c r="J37" s="192"/>
      <c r="K37" s="191"/>
      <c r="L37" s="191"/>
      <c r="M37" s="190"/>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13" customFormat="1" ht="18" customHeight="1">
      <c r="B4" s="214" t="s">
        <v>89</v>
      </c>
      <c r="C4" s="215"/>
      <c r="D4" s="216"/>
      <c r="F4" s="217"/>
      <c r="G4" s="217"/>
      <c r="H4" s="217"/>
      <c r="I4" s="217"/>
      <c r="J4" s="217"/>
      <c r="K4" s="217"/>
      <c r="L4" s="218"/>
      <c r="M4" s="218"/>
      <c r="N4" s="218"/>
    </row>
    <row r="5" spans="1:16" s="39" customFormat="1" ht="3" customHeight="1"/>
    <row r="6" spans="1:16" s="39" customFormat="1" ht="12" customHeight="1">
      <c r="B6" s="314"/>
      <c r="C6" s="314"/>
      <c r="D6" s="316" t="s">
        <v>58</v>
      </c>
      <c r="E6" s="316" t="s">
        <v>59</v>
      </c>
      <c r="F6" s="316" t="s">
        <v>60</v>
      </c>
      <c r="G6" s="316" t="s">
        <v>61</v>
      </c>
      <c r="H6" s="316" t="s">
        <v>79</v>
      </c>
      <c r="I6" s="316" t="s">
        <v>62</v>
      </c>
      <c r="J6" s="316" t="s">
        <v>63</v>
      </c>
      <c r="K6" s="316" t="s">
        <v>64</v>
      </c>
      <c r="L6" s="316" t="s">
        <v>65</v>
      </c>
      <c r="M6" s="316" t="s">
        <v>66</v>
      </c>
      <c r="N6" s="316" t="s">
        <v>67</v>
      </c>
      <c r="O6" s="316" t="s">
        <v>68</v>
      </c>
      <c r="P6" s="312" t="s">
        <v>69</v>
      </c>
    </row>
    <row r="7" spans="1:16" s="39" customFormat="1" ht="12" customHeight="1">
      <c r="A7" s="40"/>
      <c r="B7" s="315"/>
      <c r="C7" s="315"/>
      <c r="D7" s="317"/>
      <c r="E7" s="317"/>
      <c r="F7" s="317"/>
      <c r="G7" s="317"/>
      <c r="H7" s="317"/>
      <c r="I7" s="317"/>
      <c r="J7" s="317"/>
      <c r="K7" s="317"/>
      <c r="L7" s="317"/>
      <c r="M7" s="317"/>
      <c r="N7" s="317"/>
      <c r="O7" s="317"/>
      <c r="P7" s="313"/>
    </row>
    <row r="8" spans="1:16" s="39" customFormat="1" ht="3" customHeight="1">
      <c r="A8" s="40"/>
      <c r="C8" s="169"/>
      <c r="D8" s="170"/>
      <c r="E8" s="170"/>
      <c r="F8" s="170"/>
      <c r="G8" s="170"/>
      <c r="H8" s="170"/>
      <c r="I8" s="170"/>
      <c r="J8" s="170"/>
      <c r="K8" s="170"/>
      <c r="L8" s="170"/>
      <c r="M8" s="170"/>
      <c r="N8" s="170"/>
      <c r="O8" s="170"/>
      <c r="P8" s="228"/>
    </row>
    <row r="9" spans="1:16" s="32" customFormat="1" ht="12.95" customHeight="1">
      <c r="A9" s="47"/>
      <c r="B9" s="311">
        <v>2019</v>
      </c>
      <c r="C9" s="311"/>
      <c r="D9" s="223">
        <v>116</v>
      </c>
      <c r="E9" s="223">
        <v>91</v>
      </c>
      <c r="F9" s="223">
        <v>113</v>
      </c>
      <c r="G9" s="223">
        <v>98</v>
      </c>
      <c r="H9" s="223">
        <v>106</v>
      </c>
      <c r="I9" s="223">
        <v>93</v>
      </c>
      <c r="J9" s="223">
        <v>84</v>
      </c>
      <c r="K9" s="223">
        <v>99</v>
      </c>
      <c r="L9" s="223">
        <v>91</v>
      </c>
      <c r="M9" s="223">
        <v>101</v>
      </c>
      <c r="N9" s="223">
        <v>84</v>
      </c>
      <c r="O9" s="223">
        <v>110</v>
      </c>
      <c r="P9" s="223">
        <v>1186</v>
      </c>
    </row>
    <row r="10" spans="1:16" s="23" customFormat="1" ht="12.95" customHeight="1">
      <c r="A10" s="47"/>
      <c r="B10" s="311">
        <v>2020</v>
      </c>
      <c r="C10" s="311"/>
      <c r="D10" s="223">
        <v>82</v>
      </c>
      <c r="E10" s="223">
        <v>93</v>
      </c>
      <c r="F10" s="223">
        <v>102</v>
      </c>
      <c r="G10" s="223">
        <v>80</v>
      </c>
      <c r="H10" s="223">
        <v>82</v>
      </c>
      <c r="I10" s="223">
        <v>82</v>
      </c>
      <c r="J10" s="223">
        <v>96</v>
      </c>
      <c r="K10" s="223">
        <v>96</v>
      </c>
      <c r="L10" s="223">
        <v>83</v>
      </c>
      <c r="M10" s="223">
        <v>104</v>
      </c>
      <c r="N10" s="223">
        <v>102</v>
      </c>
      <c r="O10" s="223">
        <v>95</v>
      </c>
      <c r="P10" s="223">
        <v>1097</v>
      </c>
    </row>
    <row r="11" spans="1:16" s="23" customFormat="1" ht="12.95" customHeight="1">
      <c r="A11" s="47"/>
      <c r="B11" s="311">
        <v>2021</v>
      </c>
      <c r="C11" s="311"/>
      <c r="D11" s="223">
        <v>97</v>
      </c>
      <c r="E11" s="223">
        <v>95</v>
      </c>
      <c r="F11" s="223">
        <v>100</v>
      </c>
      <c r="G11" s="223">
        <v>85</v>
      </c>
      <c r="H11" s="223">
        <v>79</v>
      </c>
      <c r="I11" s="223">
        <v>104</v>
      </c>
      <c r="J11" s="223">
        <v>107</v>
      </c>
      <c r="K11" s="223">
        <v>79</v>
      </c>
      <c r="L11" s="223">
        <v>84</v>
      </c>
      <c r="M11" s="223">
        <v>104</v>
      </c>
      <c r="N11" s="223">
        <v>94</v>
      </c>
      <c r="O11" s="223">
        <v>102</v>
      </c>
      <c r="P11" s="223">
        <v>1130</v>
      </c>
    </row>
    <row r="12" spans="1:16" s="23" customFormat="1" ht="12.95" customHeight="1">
      <c r="A12" s="47"/>
      <c r="B12" s="310">
        <v>2022</v>
      </c>
      <c r="C12" s="310"/>
      <c r="D12" s="223">
        <v>92</v>
      </c>
      <c r="E12" s="223">
        <v>111</v>
      </c>
      <c r="F12" s="223">
        <v>95</v>
      </c>
      <c r="G12" s="223">
        <v>102</v>
      </c>
      <c r="H12" s="223">
        <v>104</v>
      </c>
      <c r="I12" s="223">
        <v>93</v>
      </c>
      <c r="J12" s="223">
        <v>76</v>
      </c>
      <c r="K12" s="223">
        <v>95</v>
      </c>
      <c r="L12" s="223">
        <v>118</v>
      </c>
      <c r="M12" s="223">
        <v>89</v>
      </c>
      <c r="N12" s="223">
        <v>102</v>
      </c>
      <c r="O12" s="223">
        <v>103</v>
      </c>
      <c r="P12" s="223">
        <v>1180</v>
      </c>
    </row>
    <row r="13" spans="1:16" s="23" customFormat="1" ht="12.95" customHeight="1">
      <c r="A13" s="47"/>
      <c r="B13" s="310">
        <v>2023</v>
      </c>
      <c r="C13" s="310"/>
      <c r="D13" s="223">
        <v>105</v>
      </c>
      <c r="E13" s="223">
        <v>88</v>
      </c>
      <c r="F13" s="223">
        <v>113</v>
      </c>
      <c r="G13" s="223">
        <v>92</v>
      </c>
      <c r="H13" s="223">
        <v>106</v>
      </c>
      <c r="I13" s="223">
        <v>86</v>
      </c>
      <c r="J13" s="223">
        <v>111</v>
      </c>
      <c r="K13" s="223">
        <v>102</v>
      </c>
      <c r="L13" s="223">
        <v>129</v>
      </c>
      <c r="M13" s="223">
        <v>103</v>
      </c>
      <c r="N13" s="223">
        <v>115</v>
      </c>
      <c r="O13" s="223">
        <v>120</v>
      </c>
      <c r="P13" s="223">
        <v>1270</v>
      </c>
    </row>
    <row r="14" spans="1:16" s="24" customFormat="1" ht="12.95" customHeight="1">
      <c r="A14" s="48"/>
      <c r="B14" s="310">
        <v>2024</v>
      </c>
      <c r="C14" s="310"/>
      <c r="D14" s="223">
        <v>98</v>
      </c>
      <c r="E14" s="223">
        <v>113</v>
      </c>
      <c r="F14" s="223">
        <v>113</v>
      </c>
      <c r="G14" s="223">
        <v>114</v>
      </c>
      <c r="H14" s="223"/>
      <c r="I14" s="223"/>
      <c r="J14" s="223"/>
      <c r="K14" s="223"/>
      <c r="L14" s="223"/>
      <c r="M14" s="223"/>
      <c r="N14" s="223"/>
      <c r="O14" s="223"/>
      <c r="P14" s="223">
        <v>438</v>
      </c>
    </row>
    <row r="15" spans="1:16" s="22" customFormat="1" ht="3" customHeight="1">
      <c r="A15" s="49"/>
      <c r="B15" s="172"/>
      <c r="C15" s="171"/>
      <c r="D15" s="171"/>
      <c r="E15" s="171"/>
      <c r="F15" s="171"/>
      <c r="G15" s="171"/>
      <c r="H15" s="171"/>
      <c r="I15" s="171"/>
      <c r="J15" s="171"/>
      <c r="K15" s="171"/>
      <c r="L15" s="171"/>
      <c r="M15" s="171"/>
      <c r="N15" s="171"/>
      <c r="O15" s="171"/>
      <c r="P15" s="171"/>
    </row>
    <row r="16" spans="1:16" s="24" customFormat="1" ht="12" customHeight="1">
      <c r="A16" s="48"/>
    </row>
  </sheetData>
  <mergeCells count="20">
    <mergeCell ref="P6:P7"/>
    <mergeCell ref="B6:C7"/>
    <mergeCell ref="D6:D7"/>
    <mergeCell ref="E6:E7"/>
    <mergeCell ref="F6:F7"/>
    <mergeCell ref="G6:G7"/>
    <mergeCell ref="H6:H7"/>
    <mergeCell ref="I6:I7"/>
    <mergeCell ref="J6:J7"/>
    <mergeCell ref="K6:K7"/>
    <mergeCell ref="O6:O7"/>
    <mergeCell ref="N6:N7"/>
    <mergeCell ref="M6:M7"/>
    <mergeCell ref="L6:L7"/>
    <mergeCell ref="B14:C14"/>
    <mergeCell ref="B9:C9"/>
    <mergeCell ref="B10:C10"/>
    <mergeCell ref="B11:C11"/>
    <mergeCell ref="B12:C12"/>
    <mergeCell ref="B13:C13"/>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5.85546875" customWidth="1"/>
    <col min="9" max="9" width="6.7109375" customWidth="1"/>
    <col min="10" max="10" width="7" customWidth="1"/>
    <col min="11" max="11" width="6.5703125"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2" customFormat="1" ht="18" customHeight="1">
      <c r="B4" s="229" t="s">
        <v>33</v>
      </c>
      <c r="C4" s="229" t="s">
        <v>110</v>
      </c>
      <c r="D4" s="230"/>
      <c r="E4" s="231"/>
      <c r="F4" s="231"/>
      <c r="G4" s="232"/>
      <c r="H4" s="233"/>
      <c r="I4" s="234"/>
      <c r="J4" s="233"/>
      <c r="K4" s="235"/>
      <c r="L4" s="235"/>
      <c r="M4" s="233"/>
    </row>
    <row r="5" spans="2:13" s="220" customFormat="1" ht="18" customHeight="1">
      <c r="B5" s="235"/>
      <c r="C5" s="236" t="s">
        <v>84</v>
      </c>
      <c r="D5" s="235"/>
      <c r="E5" s="237" t="s">
        <v>9</v>
      </c>
      <c r="F5" s="238"/>
      <c r="G5" s="239"/>
      <c r="H5" s="239"/>
      <c r="I5" s="235"/>
      <c r="J5" s="235"/>
      <c r="K5" s="235"/>
      <c r="L5" s="235"/>
      <c r="M5" s="233"/>
    </row>
    <row r="6" spans="2:13" s="9" customFormat="1" ht="17.100000000000001" customHeight="1">
      <c r="B6" s="233"/>
      <c r="C6" s="240" t="s">
        <v>9</v>
      </c>
      <c r="D6" s="109"/>
      <c r="E6" s="110" t="s">
        <v>2</v>
      </c>
      <c r="F6" s="110" t="s">
        <v>3</v>
      </c>
      <c r="G6" s="110" t="s">
        <v>5</v>
      </c>
      <c r="H6" s="110" t="s">
        <v>4</v>
      </c>
      <c r="I6" s="110" t="s">
        <v>1</v>
      </c>
      <c r="J6" s="110" t="s">
        <v>0</v>
      </c>
      <c r="K6" s="110" t="s">
        <v>6</v>
      </c>
      <c r="L6" s="110" t="s">
        <v>7</v>
      </c>
      <c r="M6" s="110" t="s">
        <v>8</v>
      </c>
    </row>
    <row r="7" spans="2:13" s="9" customFormat="1" ht="3" customHeight="1">
      <c r="B7" s="233"/>
      <c r="C7" s="75"/>
      <c r="D7" s="111"/>
      <c r="E7" s="112"/>
      <c r="F7" s="112"/>
      <c r="G7" s="112"/>
      <c r="H7" s="112"/>
      <c r="I7" s="112"/>
      <c r="J7" s="112"/>
      <c r="K7" s="112"/>
      <c r="L7" s="112"/>
      <c r="M7" s="113"/>
    </row>
    <row r="8" spans="2:13" s="9" customFormat="1" ht="14.1" customHeight="1">
      <c r="B8" s="233"/>
      <c r="C8" s="114" t="s">
        <v>115</v>
      </c>
      <c r="D8" s="79"/>
      <c r="E8" s="42">
        <v>33</v>
      </c>
      <c r="F8" s="42">
        <v>21</v>
      </c>
      <c r="G8" s="42">
        <v>18</v>
      </c>
      <c r="H8" s="42">
        <v>6</v>
      </c>
      <c r="I8" s="42">
        <v>11</v>
      </c>
      <c r="J8" s="42">
        <v>2</v>
      </c>
      <c r="K8" s="42">
        <v>1</v>
      </c>
      <c r="L8" s="42">
        <v>0</v>
      </c>
      <c r="M8" s="42">
        <v>92</v>
      </c>
    </row>
    <row r="9" spans="2:13" s="9" customFormat="1" ht="14.1" customHeight="1">
      <c r="B9" s="233"/>
      <c r="C9" s="114" t="s">
        <v>116</v>
      </c>
      <c r="D9" s="79"/>
      <c r="E9" s="42">
        <v>37</v>
      </c>
      <c r="F9" s="42">
        <v>21</v>
      </c>
      <c r="G9" s="42">
        <v>25</v>
      </c>
      <c r="H9" s="42">
        <v>8</v>
      </c>
      <c r="I9" s="42">
        <v>16</v>
      </c>
      <c r="J9" s="42">
        <v>3</v>
      </c>
      <c r="K9" s="42">
        <v>2</v>
      </c>
      <c r="L9" s="42">
        <v>2</v>
      </c>
      <c r="M9" s="42">
        <v>114</v>
      </c>
    </row>
    <row r="10" spans="2:13" s="9" customFormat="1" ht="3" customHeight="1">
      <c r="B10" s="233"/>
      <c r="C10" s="241"/>
      <c r="D10" s="242"/>
      <c r="E10" s="115"/>
      <c r="F10" s="115"/>
      <c r="G10" s="115"/>
      <c r="H10" s="115"/>
      <c r="I10" s="115"/>
      <c r="J10" s="85"/>
      <c r="K10" s="85"/>
      <c r="L10" s="85"/>
      <c r="M10" s="21"/>
    </row>
    <row r="11" spans="2:13" s="9" customFormat="1" ht="14.1" customHeight="1">
      <c r="B11" s="233"/>
      <c r="C11" s="75" t="s">
        <v>16</v>
      </c>
      <c r="D11" s="116"/>
      <c r="E11" s="178">
        <f>((E9-E8)/E8)</f>
        <v>0.12121212121212122</v>
      </c>
      <c r="F11" s="178">
        <f t="shared" ref="F11:K11" si="0">((F9-F8)/F8)</f>
        <v>0</v>
      </c>
      <c r="G11" s="178">
        <f t="shared" si="0"/>
        <v>0.3888888888888889</v>
      </c>
      <c r="H11" s="178">
        <f t="shared" si="0"/>
        <v>0.33333333333333331</v>
      </c>
      <c r="I11" s="178">
        <f t="shared" si="0"/>
        <v>0.45454545454545453</v>
      </c>
      <c r="J11" s="178">
        <f t="shared" si="0"/>
        <v>0.5</v>
      </c>
      <c r="K11" s="178">
        <f t="shared" si="0"/>
        <v>1</v>
      </c>
      <c r="L11" s="292" t="s">
        <v>114</v>
      </c>
      <c r="M11" s="281">
        <f>((M9-M8)/M8)</f>
        <v>0.2391304347826087</v>
      </c>
    </row>
    <row r="12" spans="2:13" s="9" customFormat="1" ht="12" customHeight="1">
      <c r="B12" s="233"/>
      <c r="C12" s="63"/>
      <c r="D12" s="111"/>
      <c r="E12" s="243"/>
      <c r="F12" s="117"/>
      <c r="G12" s="117"/>
      <c r="H12" s="117"/>
      <c r="I12" s="117"/>
      <c r="J12" s="29"/>
      <c r="K12" s="29"/>
      <c r="L12" s="29"/>
      <c r="M12" s="118"/>
    </row>
    <row r="13" spans="2:13" s="220" customFormat="1" ht="18" customHeight="1">
      <c r="B13" s="233"/>
      <c r="C13" s="236" t="s">
        <v>32</v>
      </c>
      <c r="D13" s="235"/>
      <c r="E13" s="244" t="s">
        <v>81</v>
      </c>
      <c r="F13" s="235"/>
      <c r="G13" s="232"/>
      <c r="H13" s="235"/>
      <c r="I13" s="235"/>
      <c r="J13" s="29"/>
      <c r="K13" s="29"/>
      <c r="L13" s="29"/>
      <c r="M13" s="118"/>
    </row>
    <row r="14" spans="2:13" s="9" customFormat="1" ht="17.100000000000001" customHeight="1">
      <c r="B14" s="233"/>
      <c r="C14" s="240" t="s">
        <v>11</v>
      </c>
      <c r="D14" s="119"/>
      <c r="E14" s="110" t="s">
        <v>2</v>
      </c>
      <c r="F14" s="110" t="s">
        <v>3</v>
      </c>
      <c r="G14" s="110" t="s">
        <v>5</v>
      </c>
      <c r="H14" s="110" t="s">
        <v>4</v>
      </c>
      <c r="I14" s="110" t="s">
        <v>1</v>
      </c>
      <c r="J14" s="110" t="s">
        <v>0</v>
      </c>
      <c r="K14" s="110" t="s">
        <v>6</v>
      </c>
      <c r="L14" s="110" t="s">
        <v>7</v>
      </c>
      <c r="M14" s="110" t="s">
        <v>8</v>
      </c>
    </row>
    <row r="15" spans="2:13" s="9" customFormat="1" ht="3" customHeight="1">
      <c r="B15" s="233"/>
      <c r="C15" s="120"/>
      <c r="D15" s="121"/>
      <c r="E15" s="122"/>
      <c r="F15" s="122"/>
      <c r="G15" s="122"/>
      <c r="H15" s="122"/>
      <c r="I15" s="122"/>
      <c r="J15" s="122"/>
      <c r="K15" s="122"/>
      <c r="L15" s="122"/>
      <c r="M15" s="8"/>
    </row>
    <row r="16" spans="2:13" s="9" customFormat="1" ht="12.95" customHeight="1">
      <c r="B16" s="233"/>
      <c r="C16" s="123" t="s">
        <v>117</v>
      </c>
      <c r="D16" s="79"/>
      <c r="E16" s="341">
        <v>107</v>
      </c>
      <c r="F16" s="341">
        <v>102</v>
      </c>
      <c r="G16" s="341">
        <v>76</v>
      </c>
      <c r="H16" s="341">
        <v>47</v>
      </c>
      <c r="I16" s="341">
        <v>49</v>
      </c>
      <c r="J16" s="341">
        <v>11</v>
      </c>
      <c r="K16" s="341">
        <v>4</v>
      </c>
      <c r="L16" s="341">
        <v>2</v>
      </c>
      <c r="M16" s="341">
        <v>398</v>
      </c>
    </row>
    <row r="17" spans="2:13" s="9" customFormat="1" ht="12.95" customHeight="1">
      <c r="B17" s="233"/>
      <c r="C17" s="123" t="s">
        <v>118</v>
      </c>
      <c r="D17" s="79"/>
      <c r="E17" s="341">
        <v>122</v>
      </c>
      <c r="F17" s="341">
        <v>95</v>
      </c>
      <c r="G17" s="341">
        <v>96</v>
      </c>
      <c r="H17" s="341">
        <v>31</v>
      </c>
      <c r="I17" s="341">
        <v>63</v>
      </c>
      <c r="J17" s="341">
        <v>8</v>
      </c>
      <c r="K17" s="341">
        <v>19</v>
      </c>
      <c r="L17" s="341">
        <v>4</v>
      </c>
      <c r="M17" s="341">
        <v>438</v>
      </c>
    </row>
    <row r="18" spans="2:13" s="9" customFormat="1" ht="3" customHeight="1">
      <c r="B18" s="233"/>
      <c r="C18" s="124"/>
      <c r="D18" s="124"/>
      <c r="E18" s="125"/>
      <c r="F18" s="125"/>
      <c r="G18" s="125"/>
      <c r="H18" s="125"/>
      <c r="I18" s="125"/>
      <c r="J18" s="125"/>
      <c r="K18" s="125"/>
      <c r="L18" s="125"/>
      <c r="M18" s="125"/>
    </row>
    <row r="19" spans="2:13" s="10" customFormat="1" ht="12.95" customHeight="1">
      <c r="C19" s="62" t="s">
        <v>16</v>
      </c>
      <c r="D19" s="126"/>
      <c r="E19" s="179">
        <f>((E17-E16)/E16)</f>
        <v>0.14018691588785046</v>
      </c>
      <c r="F19" s="179">
        <f t="shared" ref="F19:M19" si="1">((F17-F16)/F16)</f>
        <v>-6.8627450980392163E-2</v>
      </c>
      <c r="G19" s="179">
        <f t="shared" si="1"/>
        <v>0.26315789473684209</v>
      </c>
      <c r="H19" s="179">
        <f t="shared" si="1"/>
        <v>-0.34042553191489361</v>
      </c>
      <c r="I19" s="179">
        <f t="shared" si="1"/>
        <v>0.2857142857142857</v>
      </c>
      <c r="J19" s="179">
        <f t="shared" si="1"/>
        <v>-0.27272727272727271</v>
      </c>
      <c r="K19" s="179">
        <f t="shared" si="1"/>
        <v>3.75</v>
      </c>
      <c r="L19" s="179">
        <f t="shared" si="1"/>
        <v>1</v>
      </c>
      <c r="M19" s="282">
        <f t="shared" si="1"/>
        <v>0.10050251256281408</v>
      </c>
    </row>
    <row r="20" spans="2:13" s="27" customFormat="1" ht="12" customHeight="1">
      <c r="C20" s="127"/>
      <c r="D20" s="127"/>
      <c r="E20" s="128"/>
      <c r="F20" s="128"/>
      <c r="G20" s="128"/>
      <c r="H20" s="128"/>
      <c r="I20" s="129"/>
      <c r="J20" s="129"/>
      <c r="K20" s="129"/>
      <c r="L20" s="129"/>
      <c r="M20" s="129"/>
    </row>
    <row r="21" spans="2:13" s="221" customFormat="1" ht="18" customHeight="1">
      <c r="B21" s="27"/>
      <c r="C21" s="236" t="s">
        <v>36</v>
      </c>
      <c r="D21" s="245"/>
      <c r="E21" s="244" t="s">
        <v>119</v>
      </c>
      <c r="F21" s="245"/>
      <c r="G21" s="245"/>
      <c r="H21" s="245"/>
      <c r="I21" s="246"/>
      <c r="J21" s="246"/>
      <c r="K21" s="246"/>
      <c r="L21" s="246"/>
      <c r="M21" s="246"/>
    </row>
    <row r="22" spans="2:13" s="4" customFormat="1" ht="17.100000000000001" customHeight="1">
      <c r="B22" s="246"/>
      <c r="C22" s="185" t="s">
        <v>120</v>
      </c>
      <c r="D22" s="186"/>
      <c r="E22" s="110" t="s">
        <v>2</v>
      </c>
      <c r="F22" s="110" t="s">
        <v>3</v>
      </c>
      <c r="G22" s="110" t="s">
        <v>5</v>
      </c>
      <c r="H22" s="110" t="s">
        <v>4</v>
      </c>
      <c r="I22" s="110" t="s">
        <v>1</v>
      </c>
      <c r="J22" s="110" t="s">
        <v>0</v>
      </c>
      <c r="K22" s="110" t="s">
        <v>6</v>
      </c>
      <c r="L22" s="110" t="s">
        <v>7</v>
      </c>
      <c r="M22" s="110" t="s">
        <v>8</v>
      </c>
    </row>
    <row r="23" spans="2:13" s="33" customFormat="1" ht="3" customHeight="1">
      <c r="C23" s="56"/>
      <c r="D23" s="57"/>
      <c r="E23" s="58"/>
      <c r="F23" s="59"/>
      <c r="G23" s="59"/>
      <c r="H23" s="59"/>
      <c r="I23" s="59"/>
      <c r="J23" s="59"/>
      <c r="K23" s="59"/>
      <c r="L23" s="59"/>
      <c r="M23" s="59"/>
    </row>
    <row r="24" spans="2:13" s="33" customFormat="1" ht="12.95" customHeight="1">
      <c r="C24" s="60">
        <v>2020</v>
      </c>
      <c r="D24" s="51"/>
      <c r="E24" s="283">
        <v>318</v>
      </c>
      <c r="F24" s="283">
        <v>251</v>
      </c>
      <c r="G24" s="283">
        <v>225</v>
      </c>
      <c r="H24" s="283">
        <v>110</v>
      </c>
      <c r="I24" s="283">
        <v>147</v>
      </c>
      <c r="J24" s="283">
        <v>34</v>
      </c>
      <c r="K24" s="283">
        <v>33</v>
      </c>
      <c r="L24" s="283">
        <v>7</v>
      </c>
      <c r="M24" s="283">
        <v>1125</v>
      </c>
    </row>
    <row r="25" spans="2:13" s="33" customFormat="1" ht="12.95" customHeight="1">
      <c r="C25" s="60">
        <v>2021</v>
      </c>
      <c r="D25" s="51"/>
      <c r="E25" s="283">
        <v>279</v>
      </c>
      <c r="F25" s="283">
        <v>200</v>
      </c>
      <c r="G25" s="283">
        <v>303</v>
      </c>
      <c r="H25" s="283">
        <v>95</v>
      </c>
      <c r="I25" s="283">
        <v>168</v>
      </c>
      <c r="J25" s="283">
        <v>31</v>
      </c>
      <c r="K25" s="283">
        <v>31</v>
      </c>
      <c r="L25" s="283">
        <v>10</v>
      </c>
      <c r="M25" s="283">
        <v>1117</v>
      </c>
    </row>
    <row r="26" spans="2:13" s="11" customFormat="1" ht="12.95" customHeight="1">
      <c r="C26" s="60">
        <v>2022</v>
      </c>
      <c r="D26" s="51"/>
      <c r="E26" s="283">
        <v>289</v>
      </c>
      <c r="F26" s="283">
        <v>241</v>
      </c>
      <c r="G26" s="283">
        <v>277</v>
      </c>
      <c r="H26" s="283">
        <v>86</v>
      </c>
      <c r="I26" s="283">
        <v>158</v>
      </c>
      <c r="J26" s="283">
        <v>46</v>
      </c>
      <c r="K26" s="283">
        <v>45</v>
      </c>
      <c r="L26" s="283">
        <v>11</v>
      </c>
      <c r="M26" s="283">
        <v>1153</v>
      </c>
    </row>
    <row r="27" spans="2:13" s="33" customFormat="1" ht="12.95" customHeight="1">
      <c r="C27" s="60">
        <v>2023</v>
      </c>
      <c r="D27" s="51"/>
      <c r="E27" s="283">
        <v>279</v>
      </c>
      <c r="F27" s="283">
        <v>259</v>
      </c>
      <c r="G27" s="283">
        <v>280</v>
      </c>
      <c r="H27" s="283">
        <v>92</v>
      </c>
      <c r="I27" s="283">
        <v>176</v>
      </c>
      <c r="J27" s="283">
        <v>43</v>
      </c>
      <c r="K27" s="283">
        <v>34</v>
      </c>
      <c r="L27" s="283">
        <v>15</v>
      </c>
      <c r="M27" s="283">
        <v>1178</v>
      </c>
    </row>
    <row r="28" spans="2:13" s="33" customFormat="1" ht="12.95" customHeight="1">
      <c r="C28" s="60">
        <v>2024</v>
      </c>
      <c r="D28" s="51"/>
      <c r="E28" s="283">
        <v>366</v>
      </c>
      <c r="F28" s="283">
        <v>291</v>
      </c>
      <c r="G28" s="283">
        <v>296</v>
      </c>
      <c r="H28" s="283">
        <v>101</v>
      </c>
      <c r="I28" s="283">
        <v>172</v>
      </c>
      <c r="J28" s="283">
        <v>32</v>
      </c>
      <c r="K28" s="283">
        <v>46</v>
      </c>
      <c r="L28" s="283">
        <v>6</v>
      </c>
      <c r="M28" s="283">
        <v>1310</v>
      </c>
    </row>
    <row r="29" spans="2:13" s="33" customFormat="1" ht="3" customHeight="1">
      <c r="C29" s="247"/>
      <c r="D29" s="233"/>
      <c r="E29" s="44"/>
      <c r="F29" s="44"/>
      <c r="G29" s="44"/>
      <c r="H29" s="44"/>
      <c r="I29" s="44"/>
      <c r="J29" s="44"/>
      <c r="K29" s="44"/>
      <c r="L29" s="44"/>
      <c r="M29" s="44"/>
    </row>
    <row r="30" spans="2:13" s="33" customFormat="1" ht="12.95" customHeight="1">
      <c r="C30" s="61" t="s">
        <v>19</v>
      </c>
      <c r="D30" s="62"/>
      <c r="E30" s="224">
        <f>((E28-E27)/E27)</f>
        <v>0.31182795698924731</v>
      </c>
      <c r="F30" s="224">
        <f t="shared" ref="F30:L30" si="2">((F28-F27)/F27)</f>
        <v>0.12355212355212356</v>
      </c>
      <c r="G30" s="224">
        <f t="shared" si="2"/>
        <v>5.7142857142857141E-2</v>
      </c>
      <c r="H30" s="224">
        <f t="shared" si="2"/>
        <v>9.7826086956521743E-2</v>
      </c>
      <c r="I30" s="224">
        <f t="shared" si="2"/>
        <v>-2.2727272727272728E-2</v>
      </c>
      <c r="J30" s="224">
        <f t="shared" si="2"/>
        <v>-0.2558139534883721</v>
      </c>
      <c r="K30" s="224">
        <f t="shared" si="2"/>
        <v>0.35294117647058826</v>
      </c>
      <c r="L30" s="224">
        <f t="shared" si="2"/>
        <v>-0.6</v>
      </c>
      <c r="M30" s="224">
        <f>((M28-M27)/M27)</f>
        <v>0.11205432937181664</v>
      </c>
    </row>
    <row r="31" spans="2:13" s="8" customFormat="1" ht="12.95" customHeight="1">
      <c r="C31" s="63" t="s">
        <v>80</v>
      </c>
      <c r="D31" s="64"/>
      <c r="E31" s="284">
        <f>(INDEX(LOGEST(E24:E28,$C$24:$C$28),1)-1)</f>
        <v>2.851538648883456E-2</v>
      </c>
      <c r="F31" s="284">
        <f t="shared" ref="F31:M31" si="3">(INDEX(LOGEST(F24:F28,$C$24:$C$28),1)-1)</f>
        <v>5.6989882692806137E-2</v>
      </c>
      <c r="G31" s="284">
        <f t="shared" si="3"/>
        <v>4.8077454559113608E-2</v>
      </c>
      <c r="H31" s="284">
        <f t="shared" si="3"/>
        <v>-2.0076529061038295E-2</v>
      </c>
      <c r="I31" s="284">
        <f t="shared" si="3"/>
        <v>3.6722588097382269E-2</v>
      </c>
      <c r="J31" s="284">
        <f t="shared" si="3"/>
        <v>2.0809935647021272E-2</v>
      </c>
      <c r="K31" s="284">
        <f t="shared" si="3"/>
        <v>7.8600210431250872E-2</v>
      </c>
      <c r="L31" s="284">
        <f t="shared" si="3"/>
        <v>9.7637320713470643E-3</v>
      </c>
      <c r="M31" s="284">
        <f t="shared" si="3"/>
        <v>3.6413273383906208E-2</v>
      </c>
    </row>
    <row r="32" spans="2:13" s="34" customFormat="1" ht="27" customHeight="1">
      <c r="C32" s="65"/>
      <c r="D32" s="64"/>
    </row>
    <row r="33" spans="2:13" s="212" customFormat="1" ht="18" customHeight="1">
      <c r="B33" s="229" t="s">
        <v>25</v>
      </c>
      <c r="C33" s="248"/>
      <c r="D33" s="249"/>
      <c r="E33" s="250"/>
      <c r="F33" s="250"/>
      <c r="G33" s="250"/>
      <c r="H33" s="251"/>
      <c r="I33" s="252"/>
      <c r="J33" s="253"/>
      <c r="K33" s="46"/>
      <c r="L33" s="46"/>
      <c r="M33" s="254"/>
    </row>
    <row r="34" spans="2:13" s="220" customFormat="1" ht="18" customHeight="1">
      <c r="B34" s="255"/>
      <c r="C34" s="256" t="s">
        <v>37</v>
      </c>
      <c r="D34" s="244"/>
      <c r="E34" s="244" t="s">
        <v>119</v>
      </c>
      <c r="F34" s="257"/>
      <c r="G34" s="257"/>
      <c r="H34" s="257"/>
      <c r="I34" s="253"/>
      <c r="J34" s="253"/>
      <c r="K34" s="46"/>
      <c r="L34" s="254"/>
      <c r="M34" s="258"/>
    </row>
    <row r="35" spans="2:13" s="31" customFormat="1" ht="17.100000000000001" customHeight="1">
      <c r="C35" s="185" t="s">
        <v>120</v>
      </c>
      <c r="D35" s="259"/>
      <c r="E35" s="110" t="s">
        <v>2</v>
      </c>
      <c r="F35" s="110" t="s">
        <v>3</v>
      </c>
      <c r="G35" s="110" t="s">
        <v>5</v>
      </c>
      <c r="H35" s="110" t="s">
        <v>4</v>
      </c>
      <c r="I35" s="110" t="s">
        <v>1</v>
      </c>
      <c r="J35" s="110" t="s">
        <v>0</v>
      </c>
      <c r="K35" s="110" t="s">
        <v>6</v>
      </c>
      <c r="L35" s="110" t="s">
        <v>7</v>
      </c>
      <c r="M35" s="110" t="s">
        <v>8</v>
      </c>
    </row>
    <row r="36" spans="2:13" s="31" customFormat="1" ht="3" customHeight="1">
      <c r="C36" s="66"/>
      <c r="D36" s="34"/>
      <c r="E36" s="187"/>
      <c r="F36" s="187"/>
      <c r="G36" s="187"/>
      <c r="H36" s="187"/>
      <c r="I36" s="187"/>
      <c r="J36" s="59"/>
      <c r="K36" s="59"/>
      <c r="L36" s="59"/>
      <c r="M36" s="59"/>
    </row>
    <row r="37" spans="2:13" s="31" customFormat="1" ht="12.95" customHeight="1">
      <c r="C37" s="60">
        <v>2020</v>
      </c>
      <c r="D37" s="34"/>
      <c r="E37" s="288">
        <v>3.9358624398749562</v>
      </c>
      <c r="F37" s="288">
        <v>3.815693974654367</v>
      </c>
      <c r="G37" s="288">
        <v>4.3964452493087318</v>
      </c>
      <c r="H37" s="288">
        <v>6.1929625800557702</v>
      </c>
      <c r="I37" s="288">
        <v>5.486876970407816</v>
      </c>
      <c r="J37" s="288">
        <v>6.1745322337823181</v>
      </c>
      <c r="K37" s="288">
        <v>13.375685166094936</v>
      </c>
      <c r="L37" s="288">
        <v>1.5923542730447784</v>
      </c>
      <c r="M37" s="288">
        <v>4.4165295928551203</v>
      </c>
    </row>
    <row r="38" spans="2:13" s="31" customFormat="1" ht="12.95" customHeight="1">
      <c r="C38" s="60">
        <v>2021</v>
      </c>
      <c r="D38" s="34"/>
      <c r="E38" s="288">
        <v>3.4465705387809189</v>
      </c>
      <c r="F38" s="288">
        <v>3.0378667046872563</v>
      </c>
      <c r="G38" s="288">
        <v>5.8544423334531919</v>
      </c>
      <c r="H38" s="288">
        <v>5.2990160377974158</v>
      </c>
      <c r="I38" s="288">
        <v>6.1711071700918749</v>
      </c>
      <c r="J38" s="288">
        <v>5.5352859600149982</v>
      </c>
      <c r="K38" s="288">
        <v>12.506858599877352</v>
      </c>
      <c r="L38" s="288">
        <v>2.2419966325210581</v>
      </c>
      <c r="M38" s="288">
        <v>4.358507549205612</v>
      </c>
    </row>
    <row r="39" spans="2:13" s="31" customFormat="1" ht="12.95" customHeight="1">
      <c r="C39" s="60">
        <v>2022</v>
      </c>
      <c r="D39" s="131"/>
      <c r="E39" s="288">
        <v>3.5742333640461812</v>
      </c>
      <c r="F39" s="288">
        <v>3.6767514075651988</v>
      </c>
      <c r="G39" s="288">
        <v>5.2845081242158294</v>
      </c>
      <c r="H39" s="288">
        <v>4.7727654901676413</v>
      </c>
      <c r="I39" s="288">
        <v>5.7360744992642942</v>
      </c>
      <c r="J39" s="288">
        <v>8.115389071158436</v>
      </c>
      <c r="K39" s="288">
        <v>18.111154190317375</v>
      </c>
      <c r="L39" s="288">
        <v>2.4357766879932448</v>
      </c>
      <c r="M39" s="288">
        <v>4.4845998142268462</v>
      </c>
    </row>
    <row r="40" spans="2:13" s="31" customFormat="1" ht="12.95" customHeight="1">
      <c r="C40" s="60">
        <v>2023</v>
      </c>
      <c r="D40" s="34"/>
      <c r="E40" s="288">
        <v>3.3931071521347631</v>
      </c>
      <c r="F40" s="288">
        <v>3.873397431663324</v>
      </c>
      <c r="G40" s="288">
        <v>5.2216727516767003</v>
      </c>
      <c r="H40" s="288">
        <v>5.021789288996513</v>
      </c>
      <c r="I40" s="288">
        <v>6.2429574592109045</v>
      </c>
      <c r="J40" s="288">
        <v>7.5187400223697072</v>
      </c>
      <c r="K40" s="288">
        <v>13.553232313031829</v>
      </c>
      <c r="L40" s="288">
        <v>3.257222891762483</v>
      </c>
      <c r="M40" s="288">
        <v>4.4943163494339355</v>
      </c>
    </row>
    <row r="41" spans="2:13" s="31" customFormat="1" ht="12.95" customHeight="1">
      <c r="C41" s="60">
        <v>2024</v>
      </c>
      <c r="D41" s="34"/>
      <c r="E41" s="288">
        <v>4.350828803168227</v>
      </c>
      <c r="F41" s="288">
        <v>4.2284238136110783</v>
      </c>
      <c r="G41" s="288">
        <v>5.3747573793360912</v>
      </c>
      <c r="H41" s="288">
        <v>5.4223995567591015</v>
      </c>
      <c r="I41" s="288">
        <v>5.9022282169746028</v>
      </c>
      <c r="J41" s="288">
        <v>5.580889175167834</v>
      </c>
      <c r="K41" s="288">
        <v>18.221502164793684</v>
      </c>
      <c r="L41" s="288">
        <v>1.2764056417129361</v>
      </c>
      <c r="M41" s="288">
        <v>4.8736720638761071</v>
      </c>
    </row>
    <row r="42" spans="2:13" s="31" customFormat="1" ht="3" customHeight="1">
      <c r="C42" s="233"/>
      <c r="D42" s="34"/>
      <c r="E42" s="167"/>
      <c r="F42" s="167"/>
      <c r="G42" s="167"/>
      <c r="H42" s="167"/>
      <c r="I42" s="167"/>
      <c r="J42" s="71"/>
      <c r="K42" s="71"/>
      <c r="L42" s="71"/>
      <c r="M42" s="289"/>
    </row>
    <row r="43" spans="2:13" s="33" customFormat="1" ht="12.95" customHeight="1">
      <c r="C43" s="75" t="s">
        <v>19</v>
      </c>
      <c r="D43" s="76"/>
      <c r="E43" s="225">
        <f>((E41-E40)/E40)</f>
        <v>0.28225505652862043</v>
      </c>
      <c r="F43" s="225">
        <f t="shared" ref="F43:M43" si="4">((F41-F40)/F40)</f>
        <v>9.1657617946862238E-2</v>
      </c>
      <c r="G43" s="225">
        <f t="shared" si="4"/>
        <v>2.931716232317217E-2</v>
      </c>
      <c r="H43" s="225">
        <f t="shared" si="4"/>
        <v>7.9774408026315469E-2</v>
      </c>
      <c r="I43" s="225">
        <f t="shared" si="4"/>
        <v>-5.4578177804749793E-2</v>
      </c>
      <c r="J43" s="225">
        <f t="shared" si="4"/>
        <v>-0.25773611555079595</v>
      </c>
      <c r="K43" s="225">
        <f t="shared" si="4"/>
        <v>0.3444395952154658</v>
      </c>
      <c r="L43" s="225">
        <f t="shared" si="4"/>
        <v>-0.6081307039377114</v>
      </c>
      <c r="M43" s="225">
        <f t="shared" si="4"/>
        <v>8.4407879852505668E-2</v>
      </c>
    </row>
    <row r="44" spans="2:13" s="33" customFormat="1" ht="12.95" customHeight="1">
      <c r="C44" s="63" t="s">
        <v>80</v>
      </c>
      <c r="D44" s="64"/>
      <c r="E44" s="285">
        <f>(INDEX(LOGEST(E37:E41,$C$37:$C$41),1)-1)</f>
        <v>1.8655787719678241E-2</v>
      </c>
      <c r="F44" s="285">
        <f t="shared" ref="F44:L44" si="5">(INDEX(LOGEST(F37:F41,$C$37:$C$41),1)-1)</f>
        <v>4.5859460823452602E-2</v>
      </c>
      <c r="G44" s="285">
        <f t="shared" si="5"/>
        <v>2.916225745988088E-2</v>
      </c>
      <c r="H44" s="285">
        <f t="shared" si="5"/>
        <v>-3.1443550832060962E-2</v>
      </c>
      <c r="I44" s="285">
        <f t="shared" si="5"/>
        <v>1.5876429384111601E-2</v>
      </c>
      <c r="J44" s="285">
        <f t="shared" si="5"/>
        <v>1.0462888898673084E-2</v>
      </c>
      <c r="K44" s="285">
        <f t="shared" si="5"/>
        <v>7.2366138580423289E-2</v>
      </c>
      <c r="L44" s="285">
        <f t="shared" si="5"/>
        <v>-6.858669733632361E-3</v>
      </c>
      <c r="M44" s="285">
        <f>(INDEX(LOGEST(M37:M41,$C$37:$C$41),1)-1)</f>
        <v>2.30282236052608E-2</v>
      </c>
    </row>
    <row r="45" spans="2:13" s="33" customFormat="1" ht="9.9499999999999993" customHeight="1">
      <c r="C45" s="65"/>
      <c r="D45" s="64"/>
      <c r="M45" s="132"/>
    </row>
    <row r="46" spans="2:13" s="221" customFormat="1" ht="18" customHeight="1">
      <c r="B46" s="33"/>
      <c r="C46" s="256" t="s">
        <v>38</v>
      </c>
      <c r="D46" s="244"/>
      <c r="E46" s="253" t="s">
        <v>77</v>
      </c>
      <c r="F46" s="257"/>
      <c r="G46" s="257"/>
      <c r="H46" s="260"/>
      <c r="I46" s="260"/>
      <c r="J46" s="33"/>
      <c r="K46" s="33"/>
      <c r="L46" s="33"/>
      <c r="M46" s="132"/>
    </row>
    <row r="47" spans="2:13" s="33" customFormat="1" ht="17.100000000000001" customHeight="1">
      <c r="C47" s="185"/>
      <c r="D47" s="133"/>
      <c r="E47" s="110" t="s">
        <v>2</v>
      </c>
      <c r="F47" s="110" t="s">
        <v>3</v>
      </c>
      <c r="G47" s="110" t="s">
        <v>5</v>
      </c>
      <c r="H47" s="110" t="s">
        <v>4</v>
      </c>
      <c r="I47" s="110" t="s">
        <v>1</v>
      </c>
      <c r="J47" s="110" t="s">
        <v>0</v>
      </c>
      <c r="K47" s="110" t="s">
        <v>6</v>
      </c>
      <c r="L47" s="110" t="s">
        <v>7</v>
      </c>
      <c r="M47" s="110" t="s">
        <v>8</v>
      </c>
    </row>
    <row r="48" spans="2:13" s="33" customFormat="1" ht="3" customHeight="1">
      <c r="C48" s="134"/>
      <c r="D48" s="34"/>
      <c r="E48" s="166"/>
      <c r="F48" s="166"/>
      <c r="G48" s="166"/>
      <c r="H48" s="166"/>
      <c r="I48" s="166"/>
      <c r="J48" s="59"/>
      <c r="K48" s="59"/>
      <c r="L48" s="59"/>
      <c r="M48" s="59"/>
    </row>
    <row r="49" spans="2:13" s="33" customFormat="1" ht="12.95" customHeight="1">
      <c r="C49" s="60">
        <v>2019</v>
      </c>
      <c r="D49" s="34"/>
      <c r="E49" s="288">
        <v>4.3868653523137544</v>
      </c>
      <c r="F49" s="288">
        <v>4.068955020455677</v>
      </c>
      <c r="G49" s="288">
        <v>4.3035288740258846</v>
      </c>
      <c r="H49" s="288">
        <v>6.450171014402553</v>
      </c>
      <c r="I49" s="288">
        <v>6.1286835550124552</v>
      </c>
      <c r="J49" s="288">
        <v>5.2935066926352716</v>
      </c>
      <c r="K49" s="288">
        <v>14.600967719693866</v>
      </c>
      <c r="L49" s="288">
        <v>1.3769995180501686</v>
      </c>
      <c r="M49" s="288">
        <v>4.6813031200608997</v>
      </c>
    </row>
    <row r="50" spans="2:13" s="33" customFormat="1" ht="12.95" customHeight="1">
      <c r="C50" s="60">
        <v>2020</v>
      </c>
      <c r="D50" s="34"/>
      <c r="E50" s="288">
        <v>3.5015861938867729</v>
      </c>
      <c r="F50" s="288">
        <v>3.1896981517588836</v>
      </c>
      <c r="G50" s="288">
        <v>5.3817426895897924</v>
      </c>
      <c r="H50" s="288">
        <v>5.1945005320173934</v>
      </c>
      <c r="I50" s="288">
        <v>5.7134179066626567</v>
      </c>
      <c r="J50" s="288">
        <v>6.8151899823881141</v>
      </c>
      <c r="K50" s="288">
        <v>12.528897295374817</v>
      </c>
      <c r="L50" s="288">
        <v>1.5733766686221489</v>
      </c>
      <c r="M50" s="288">
        <v>4.2769285087812321</v>
      </c>
    </row>
    <row r="51" spans="2:13" s="33" customFormat="1" ht="12.95" customHeight="1">
      <c r="C51" s="60">
        <v>2021</v>
      </c>
      <c r="D51" s="131"/>
      <c r="E51" s="288">
        <v>3.3962936185989436</v>
      </c>
      <c r="F51" s="288">
        <v>3.5278906482185985</v>
      </c>
      <c r="G51" s="288">
        <v>5.3107722016160848</v>
      </c>
      <c r="H51" s="288">
        <v>5.4920639675668657</v>
      </c>
      <c r="I51" s="288">
        <v>6.0377578095305644</v>
      </c>
      <c r="J51" s="288">
        <v>6.3465311799788093</v>
      </c>
      <c r="K51" s="288">
        <v>14.104315517567931</v>
      </c>
      <c r="L51" s="288">
        <v>2.4308962493480779</v>
      </c>
      <c r="M51" s="288">
        <v>4.3993843665034458</v>
      </c>
    </row>
    <row r="52" spans="2:13" s="33" customFormat="1" ht="12.95" customHeight="1">
      <c r="C52" s="60">
        <v>2022</v>
      </c>
      <c r="D52" s="34"/>
      <c r="E52" s="288">
        <v>3.4408005971564544</v>
      </c>
      <c r="F52" s="288">
        <v>3.6195650157579271</v>
      </c>
      <c r="G52" s="288">
        <v>5.5817194740554354</v>
      </c>
      <c r="H52" s="288">
        <v>3.8984963334916531</v>
      </c>
      <c r="I52" s="288">
        <v>6.2683708038630357</v>
      </c>
      <c r="J52" s="288">
        <v>8.9309010928971304</v>
      </c>
      <c r="K52" s="288">
        <v>18.782870022539445</v>
      </c>
      <c r="L52" s="288">
        <v>3.9394635763763501</v>
      </c>
      <c r="M52" s="288">
        <v>4.5359494947394321</v>
      </c>
    </row>
    <row r="53" spans="2:13" s="31" customFormat="1" ht="12.95" customHeight="1">
      <c r="C53" s="60">
        <v>2023</v>
      </c>
      <c r="D53" s="34"/>
      <c r="E53" s="288">
        <v>4.2074803246352763</v>
      </c>
      <c r="F53" s="288">
        <v>4.3724243229455002</v>
      </c>
      <c r="G53" s="288">
        <v>5.0545562429263686</v>
      </c>
      <c r="H53" s="288">
        <v>6.316525975498358</v>
      </c>
      <c r="I53" s="288">
        <v>5.4837747945580135</v>
      </c>
      <c r="J53" s="288">
        <v>6.1065399297922385</v>
      </c>
      <c r="K53" s="288">
        <v>12.275817826863451</v>
      </c>
      <c r="L53" s="288">
        <v>0.8573277949957776</v>
      </c>
      <c r="M53" s="288">
        <v>4.7656790653625265</v>
      </c>
    </row>
    <row r="54" spans="2:13" s="31" customFormat="1" ht="3" customHeight="1">
      <c r="C54" s="233"/>
      <c r="D54" s="78"/>
      <c r="E54" s="167"/>
      <c r="F54" s="167"/>
      <c r="G54" s="167"/>
      <c r="H54" s="167"/>
      <c r="I54" s="167"/>
      <c r="J54" s="71"/>
      <c r="K54" s="71"/>
      <c r="L54" s="71"/>
      <c r="M54" s="45"/>
    </row>
    <row r="55" spans="2:13" s="31" customFormat="1" ht="12.95" customHeight="1">
      <c r="C55" s="75" t="s">
        <v>19</v>
      </c>
      <c r="D55" s="64"/>
      <c r="E55" s="224">
        <f>((E53-E52)/E52)</f>
        <v>0.22282015648114606</v>
      </c>
      <c r="F55" s="224">
        <f t="shared" ref="F55:M55" si="6">((F53-F52)/F52)</f>
        <v>0.20799717753651853</v>
      </c>
      <c r="G55" s="224">
        <f t="shared" si="6"/>
        <v>-9.444459428306827E-2</v>
      </c>
      <c r="H55" s="224">
        <f t="shared" si="6"/>
        <v>0.62024674006580849</v>
      </c>
      <c r="I55" s="224">
        <f t="shared" si="6"/>
        <v>-0.125167453211526</v>
      </c>
      <c r="J55" s="224">
        <f t="shared" si="6"/>
        <v>-0.31624593461808076</v>
      </c>
      <c r="K55" s="224">
        <f t="shared" si="6"/>
        <v>-0.34643545889778993</v>
      </c>
      <c r="L55" s="224">
        <f t="shared" si="6"/>
        <v>-0.7823744836386135</v>
      </c>
      <c r="M55" s="224">
        <f t="shared" si="6"/>
        <v>5.0646412815998791E-2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ColWidth="9.140625"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2" customFormat="1" ht="18" customHeight="1">
      <c r="B4" s="229" t="s">
        <v>85</v>
      </c>
      <c r="C4" s="229" t="s">
        <v>34</v>
      </c>
      <c r="D4" s="230"/>
      <c r="E4" s="261"/>
      <c r="F4" s="261"/>
      <c r="G4" s="235"/>
      <c r="H4" s="235"/>
      <c r="I4" s="262"/>
      <c r="J4" s="233"/>
      <c r="K4" s="235"/>
      <c r="L4" s="235"/>
      <c r="M4" s="233"/>
    </row>
    <row r="5" spans="2:13" s="221" customFormat="1" ht="18" customHeight="1">
      <c r="B5" s="263"/>
      <c r="C5" s="236" t="s">
        <v>86</v>
      </c>
      <c r="D5" s="235"/>
      <c r="E5" s="244" t="s">
        <v>35</v>
      </c>
      <c r="F5" s="235"/>
      <c r="G5" s="253"/>
      <c r="H5" s="253"/>
      <c r="I5" s="257"/>
      <c r="J5" s="34"/>
      <c r="K5" s="34"/>
      <c r="L5" s="264"/>
      <c r="M5" s="264"/>
    </row>
    <row r="6" spans="2:13" s="33" customFormat="1" ht="12.95" customHeight="1">
      <c r="C6" s="320" t="s">
        <v>120</v>
      </c>
      <c r="D6" s="320"/>
      <c r="E6" s="324" t="s">
        <v>12</v>
      </c>
      <c r="F6" s="312" t="s">
        <v>13</v>
      </c>
      <c r="G6" s="312"/>
      <c r="H6" s="312" t="s">
        <v>10</v>
      </c>
      <c r="I6" s="312"/>
      <c r="J6" s="312" t="s">
        <v>51</v>
      </c>
      <c r="K6" s="312"/>
      <c r="L6" s="318" t="s">
        <v>57</v>
      </c>
      <c r="M6" s="312" t="s">
        <v>42</v>
      </c>
    </row>
    <row r="7" spans="2:13" s="33" customFormat="1" ht="12.95" customHeight="1">
      <c r="C7" s="321"/>
      <c r="D7" s="321"/>
      <c r="E7" s="325"/>
      <c r="F7" s="313"/>
      <c r="G7" s="313"/>
      <c r="H7" s="313"/>
      <c r="I7" s="313"/>
      <c r="J7" s="313"/>
      <c r="K7" s="313"/>
      <c r="L7" s="313"/>
      <c r="M7" s="313"/>
    </row>
    <row r="8" spans="2:13" s="33" customFormat="1" ht="3" customHeight="1">
      <c r="C8" s="66"/>
      <c r="D8" s="57"/>
      <c r="E8" s="67"/>
      <c r="F8" s="67"/>
      <c r="G8" s="67"/>
      <c r="H8" s="68"/>
      <c r="I8" s="68"/>
      <c r="J8" s="68"/>
      <c r="K8" s="68"/>
      <c r="L8" s="69"/>
      <c r="M8" s="69"/>
    </row>
    <row r="9" spans="2:13" s="33" customFormat="1" ht="12.95" customHeight="1">
      <c r="C9" s="60">
        <v>2020</v>
      </c>
      <c r="D9" s="70"/>
      <c r="E9" s="303">
        <v>546</v>
      </c>
      <c r="F9" s="174"/>
      <c r="G9" s="303">
        <v>189</v>
      </c>
      <c r="H9" s="174"/>
      <c r="I9" s="303">
        <v>155</v>
      </c>
      <c r="J9" s="174"/>
      <c r="K9" s="303">
        <v>187</v>
      </c>
      <c r="L9" s="303">
        <v>45</v>
      </c>
      <c r="M9" s="283">
        <v>1125</v>
      </c>
    </row>
    <row r="10" spans="2:13" s="33" customFormat="1" ht="12.95" customHeight="1">
      <c r="C10" s="60">
        <v>2021</v>
      </c>
      <c r="D10" s="70"/>
      <c r="E10" s="303">
        <v>546</v>
      </c>
      <c r="F10" s="174"/>
      <c r="G10" s="303">
        <v>182</v>
      </c>
      <c r="H10" s="174"/>
      <c r="I10" s="303">
        <v>123</v>
      </c>
      <c r="J10" s="174"/>
      <c r="K10" s="303">
        <v>226</v>
      </c>
      <c r="L10" s="303">
        <v>36</v>
      </c>
      <c r="M10" s="283">
        <v>1117</v>
      </c>
    </row>
    <row r="11" spans="2:13" s="33" customFormat="1" ht="12.95" customHeight="1">
      <c r="C11" s="60">
        <v>2022</v>
      </c>
      <c r="D11" s="70"/>
      <c r="E11" s="303">
        <v>545</v>
      </c>
      <c r="F11" s="174"/>
      <c r="G11" s="303">
        <v>188</v>
      </c>
      <c r="H11" s="174"/>
      <c r="I11" s="303">
        <v>141</v>
      </c>
      <c r="J11" s="174"/>
      <c r="K11" s="303">
        <v>232</v>
      </c>
      <c r="L11" s="303">
        <v>39</v>
      </c>
      <c r="M11" s="283">
        <v>1153</v>
      </c>
    </row>
    <row r="12" spans="2:13" s="33" customFormat="1" ht="12.95" customHeight="1">
      <c r="C12" s="60">
        <v>2023</v>
      </c>
      <c r="D12" s="70"/>
      <c r="E12" s="303">
        <v>547</v>
      </c>
      <c r="F12" s="174"/>
      <c r="G12" s="303">
        <v>195</v>
      </c>
      <c r="H12" s="174"/>
      <c r="I12" s="303">
        <v>157</v>
      </c>
      <c r="J12" s="174"/>
      <c r="K12" s="303">
        <v>234</v>
      </c>
      <c r="L12" s="303">
        <v>38</v>
      </c>
      <c r="M12" s="283">
        <v>1178</v>
      </c>
    </row>
    <row r="13" spans="2:13" s="33" customFormat="1" ht="12.95" customHeight="1">
      <c r="C13" s="60">
        <v>2024</v>
      </c>
      <c r="D13" s="70"/>
      <c r="E13" s="303">
        <v>614</v>
      </c>
      <c r="F13" s="174"/>
      <c r="G13" s="303">
        <v>215</v>
      </c>
      <c r="H13" s="174"/>
      <c r="I13" s="303">
        <v>165</v>
      </c>
      <c r="J13" s="174"/>
      <c r="K13" s="303">
        <v>269</v>
      </c>
      <c r="L13" s="303">
        <v>33</v>
      </c>
      <c r="M13" s="283">
        <v>1310</v>
      </c>
    </row>
    <row r="14" spans="2:13" s="33" customFormat="1" ht="3" customHeight="1">
      <c r="C14" s="233"/>
      <c r="D14" s="233"/>
      <c r="E14" s="42"/>
      <c r="F14" s="326"/>
      <c r="G14" s="326"/>
      <c r="H14" s="327"/>
      <c r="I14" s="327"/>
      <c r="J14" s="72"/>
      <c r="K14" s="73"/>
      <c r="L14" s="42"/>
      <c r="M14" s="74"/>
    </row>
    <row r="15" spans="2:13" s="33" customFormat="1" ht="12.95" customHeight="1">
      <c r="C15" s="75" t="s">
        <v>19</v>
      </c>
      <c r="D15" s="75"/>
      <c r="E15" s="180">
        <f>((E13-E12)/E12)</f>
        <v>0.12248628884826325</v>
      </c>
      <c r="F15" s="180"/>
      <c r="G15" s="180">
        <f t="shared" ref="G15:L15" si="0">((G13-G12)/G12)</f>
        <v>0.10256410256410256</v>
      </c>
      <c r="H15" s="180"/>
      <c r="I15" s="180">
        <f t="shared" si="0"/>
        <v>5.0955414012738856E-2</v>
      </c>
      <c r="J15" s="180"/>
      <c r="K15" s="180">
        <f t="shared" si="0"/>
        <v>0.14957264957264957</v>
      </c>
      <c r="L15" s="180">
        <f t="shared" si="0"/>
        <v>-0.13157894736842105</v>
      </c>
      <c r="M15" s="224">
        <f>((M13-M12)/M12)</f>
        <v>0.11205432937181664</v>
      </c>
    </row>
    <row r="16" spans="2:13" s="33" customFormat="1" ht="12.95" customHeight="1">
      <c r="C16" s="63" t="s">
        <v>80</v>
      </c>
      <c r="D16" s="64"/>
      <c r="E16" s="181">
        <f>(INDEX(LOGEST(E9:E13,$C$9:$C$13),1)-1)</f>
        <v>2.3940247790970481E-2</v>
      </c>
      <c r="F16" s="181"/>
      <c r="G16" s="181">
        <f>(INDEX(LOGEST(G9:G13,$C$9:$C$13),1)-1)</f>
        <v>3.3217262356711297E-2</v>
      </c>
      <c r="H16" s="181"/>
      <c r="I16" s="181">
        <f>(INDEX(LOGEST(I9:I13,$C$9:$C$13),1)-1)</f>
        <v>3.7599857199021924E-2</v>
      </c>
      <c r="J16" s="181"/>
      <c r="K16" s="181">
        <f>(INDEX(LOGEST(K9:K13,$C$9:$C$13),1)-1)</f>
        <v>7.917748623055143E-2</v>
      </c>
      <c r="L16" s="181">
        <f>(INDEX(LOGEST(L9:L13,$C$9:$C$13),1)-1)</f>
        <v>-5.5050945509551363E-2</v>
      </c>
      <c r="M16" s="284">
        <f>(INDEX(LOGEST(M9:M13,$C$9:$C$13),1)-1)</f>
        <v>3.6413273383906208E-2</v>
      </c>
    </row>
    <row r="17" spans="2:13" s="33" customFormat="1" ht="12" customHeight="1">
      <c r="C17" s="77"/>
      <c r="D17" s="233"/>
      <c r="E17" s="233"/>
      <c r="F17" s="233"/>
      <c r="G17" s="233"/>
      <c r="H17" s="233"/>
      <c r="I17" s="233"/>
      <c r="J17" s="233"/>
      <c r="K17" s="233"/>
      <c r="L17" s="233"/>
      <c r="M17" s="233"/>
    </row>
    <row r="18" spans="2:13" s="222" customFormat="1" ht="18" customHeight="1">
      <c r="B18" s="51"/>
      <c r="C18" s="265" t="s">
        <v>87</v>
      </c>
      <c r="D18" s="266"/>
      <c r="E18" s="244" t="s">
        <v>111</v>
      </c>
      <c r="F18" s="267"/>
      <c r="G18" s="268"/>
      <c r="H18" s="268"/>
      <c r="I18" s="268"/>
      <c r="J18" s="268"/>
      <c r="K18" s="268"/>
      <c r="L18" s="268"/>
      <c r="M18" s="268"/>
    </row>
    <row r="19" spans="2:13" s="1" customFormat="1" ht="12.95" customHeight="1">
      <c r="B19" s="33"/>
      <c r="C19" s="320" t="s">
        <v>120</v>
      </c>
      <c r="D19" s="320"/>
      <c r="E19" s="318" t="s">
        <v>55</v>
      </c>
      <c r="F19" s="318" t="s">
        <v>56</v>
      </c>
      <c r="G19" s="318" t="s">
        <v>17</v>
      </c>
      <c r="H19" s="318" t="s">
        <v>18</v>
      </c>
      <c r="I19" s="318" t="s">
        <v>28</v>
      </c>
      <c r="J19" s="318" t="s">
        <v>29</v>
      </c>
      <c r="K19" s="312" t="s">
        <v>30</v>
      </c>
      <c r="L19" s="312" t="s">
        <v>42</v>
      </c>
      <c r="M19" s="33"/>
    </row>
    <row r="20" spans="2:13" s="1" customFormat="1" ht="12.95" customHeight="1">
      <c r="B20" s="33"/>
      <c r="C20" s="321"/>
      <c r="D20" s="321"/>
      <c r="E20" s="319"/>
      <c r="F20" s="319"/>
      <c r="G20" s="319"/>
      <c r="H20" s="319"/>
      <c r="I20" s="319"/>
      <c r="J20" s="319"/>
      <c r="K20" s="313"/>
      <c r="L20" s="313"/>
      <c r="M20" s="33"/>
    </row>
    <row r="21" spans="2:13" ht="3" customHeight="1">
      <c r="B21" s="14"/>
      <c r="C21" s="79"/>
      <c r="D21" s="34"/>
      <c r="E21" s="80"/>
      <c r="F21" s="46"/>
      <c r="G21" s="81"/>
      <c r="H21" s="82"/>
      <c r="I21" s="59"/>
      <c r="J21" s="55"/>
      <c r="K21" s="58"/>
      <c r="L21" s="83"/>
      <c r="M21" s="14"/>
    </row>
    <row r="22" spans="2:13" ht="12.95" customHeight="1">
      <c r="B22" s="14"/>
      <c r="C22" s="60">
        <v>2020</v>
      </c>
      <c r="D22" s="8"/>
      <c r="E22" s="303">
        <v>11</v>
      </c>
      <c r="F22" s="303">
        <v>28</v>
      </c>
      <c r="G22" s="303">
        <v>228</v>
      </c>
      <c r="H22" s="303">
        <v>261</v>
      </c>
      <c r="I22" s="303">
        <v>339</v>
      </c>
      <c r="J22" s="303">
        <v>98</v>
      </c>
      <c r="K22" s="303">
        <v>154</v>
      </c>
      <c r="L22" s="283">
        <v>1125</v>
      </c>
      <c r="M22" s="14"/>
    </row>
    <row r="23" spans="2:13" ht="12.95" customHeight="1">
      <c r="B23" s="14"/>
      <c r="C23" s="60">
        <v>2021</v>
      </c>
      <c r="D23" s="8"/>
      <c r="E23" s="303">
        <v>23</v>
      </c>
      <c r="F23" s="303">
        <v>42</v>
      </c>
      <c r="G23" s="303">
        <v>216</v>
      </c>
      <c r="H23" s="303">
        <v>292</v>
      </c>
      <c r="I23" s="303">
        <v>337</v>
      </c>
      <c r="J23" s="303">
        <v>84</v>
      </c>
      <c r="K23" s="303">
        <v>122</v>
      </c>
      <c r="L23" s="283">
        <v>1117</v>
      </c>
      <c r="M23" s="14"/>
    </row>
    <row r="24" spans="2:13" ht="12.95" customHeight="1">
      <c r="B24" s="14"/>
      <c r="C24" s="60">
        <v>2022</v>
      </c>
      <c r="D24" s="8"/>
      <c r="E24" s="303">
        <v>16</v>
      </c>
      <c r="F24" s="303">
        <v>44</v>
      </c>
      <c r="G24" s="303">
        <v>225</v>
      </c>
      <c r="H24" s="303">
        <v>242</v>
      </c>
      <c r="I24" s="303">
        <v>356</v>
      </c>
      <c r="J24" s="303">
        <v>121</v>
      </c>
      <c r="K24" s="303">
        <v>144</v>
      </c>
      <c r="L24" s="283">
        <v>1153</v>
      </c>
      <c r="M24" s="14"/>
    </row>
    <row r="25" spans="2:13" ht="12.95" customHeight="1">
      <c r="B25" s="14"/>
      <c r="C25" s="60">
        <v>2023</v>
      </c>
      <c r="D25" s="8"/>
      <c r="E25" s="303">
        <v>17</v>
      </c>
      <c r="F25" s="303">
        <v>47</v>
      </c>
      <c r="G25" s="303">
        <v>224</v>
      </c>
      <c r="H25" s="303">
        <v>257</v>
      </c>
      <c r="I25" s="303">
        <v>365</v>
      </c>
      <c r="J25" s="303">
        <v>118</v>
      </c>
      <c r="K25" s="303">
        <v>149</v>
      </c>
      <c r="L25" s="283">
        <v>1178</v>
      </c>
      <c r="M25" s="14"/>
    </row>
    <row r="26" spans="2:13" ht="12.95" customHeight="1">
      <c r="B26" s="14"/>
      <c r="C26" s="60">
        <v>2024</v>
      </c>
      <c r="D26" s="8"/>
      <c r="E26" s="303">
        <v>17</v>
      </c>
      <c r="F26" s="303">
        <v>50</v>
      </c>
      <c r="G26" s="303">
        <v>236</v>
      </c>
      <c r="H26" s="303">
        <v>292</v>
      </c>
      <c r="I26" s="303">
        <v>398</v>
      </c>
      <c r="J26" s="303">
        <v>150</v>
      </c>
      <c r="K26" s="303">
        <v>153</v>
      </c>
      <c r="L26" s="283">
        <v>1310</v>
      </c>
      <c r="M26" s="14"/>
    </row>
    <row r="27" spans="2:13" ht="3" customHeight="1">
      <c r="B27" s="14"/>
      <c r="C27" s="78"/>
      <c r="D27" s="78"/>
      <c r="E27" s="293">
        <v>13</v>
      </c>
      <c r="F27" s="293">
        <v>43</v>
      </c>
      <c r="G27" s="293">
        <v>238</v>
      </c>
      <c r="H27" s="293">
        <v>281</v>
      </c>
      <c r="I27" s="293">
        <v>376</v>
      </c>
      <c r="J27" s="293">
        <v>134</v>
      </c>
      <c r="K27" s="294">
        <v>157</v>
      </c>
      <c r="L27" s="130"/>
      <c r="M27" s="14"/>
    </row>
    <row r="28" spans="2:13" ht="12.95" customHeight="1">
      <c r="B28" s="14"/>
      <c r="C28" s="63" t="s">
        <v>19</v>
      </c>
      <c r="D28" s="64"/>
      <c r="E28" s="181">
        <f>((E26-E25)/E25)</f>
        <v>0</v>
      </c>
      <c r="F28" s="181">
        <f t="shared" ref="F28:L28" si="1">((F26-F25)/F25)</f>
        <v>6.3829787234042548E-2</v>
      </c>
      <c r="G28" s="181">
        <f t="shared" si="1"/>
        <v>5.3571428571428568E-2</v>
      </c>
      <c r="H28" s="181">
        <f t="shared" si="1"/>
        <v>0.13618677042801555</v>
      </c>
      <c r="I28" s="181">
        <f t="shared" si="1"/>
        <v>9.0410958904109592E-2</v>
      </c>
      <c r="J28" s="181">
        <f t="shared" si="1"/>
        <v>0.2711864406779661</v>
      </c>
      <c r="K28" s="181">
        <f t="shared" si="1"/>
        <v>2.6845637583892617E-2</v>
      </c>
      <c r="L28" s="284">
        <f t="shared" si="1"/>
        <v>0.11205432937181664</v>
      </c>
      <c r="M28" s="14"/>
    </row>
    <row r="29" spans="2:13" ht="12.95" customHeight="1">
      <c r="B29" s="14"/>
      <c r="C29" s="63" t="s">
        <v>80</v>
      </c>
      <c r="D29" s="54"/>
      <c r="E29" s="181">
        <f t="shared" ref="E29:L29" si="2">(INDEX(LOGEST(E22:E26,$C$22:$C$26),1)-1)</f>
        <v>5.8481704484690367E-2</v>
      </c>
      <c r="F29" s="181">
        <f t="shared" si="2"/>
        <v>0.13565718091705059</v>
      </c>
      <c r="G29" s="181">
        <f t="shared" si="2"/>
        <v>1.0589677537378162E-2</v>
      </c>
      <c r="H29" s="181">
        <f t="shared" si="2"/>
        <v>9.7258993630036095E-3</v>
      </c>
      <c r="I29" s="181">
        <f t="shared" si="2"/>
        <v>4.0885529888213368E-2</v>
      </c>
      <c r="J29" s="181">
        <f t="shared" si="2"/>
        <v>0.12650548016232666</v>
      </c>
      <c r="K29" s="181">
        <f t="shared" si="2"/>
        <v>1.8865333453497612E-2</v>
      </c>
      <c r="L29" s="284">
        <f t="shared" si="2"/>
        <v>3.6413273383906208E-2</v>
      </c>
      <c r="M29" s="14"/>
    </row>
    <row r="30" spans="2:13" ht="12.75" customHeight="1">
      <c r="B30" s="14"/>
      <c r="C30" s="14"/>
      <c r="D30" s="14"/>
      <c r="E30" s="14"/>
      <c r="F30" s="14"/>
      <c r="G30" s="14"/>
      <c r="H30" s="14"/>
      <c r="I30" s="14"/>
      <c r="J30" s="14"/>
      <c r="K30" s="14"/>
      <c r="L30" s="14"/>
      <c r="M30" s="14"/>
    </row>
    <row r="31" spans="2:13" s="220" customFormat="1" ht="18" customHeight="1">
      <c r="B31" s="235"/>
      <c r="C31" s="265" t="s">
        <v>88</v>
      </c>
      <c r="D31" s="269"/>
      <c r="E31" s="270" t="s">
        <v>78</v>
      </c>
      <c r="F31" s="271"/>
      <c r="G31" s="271"/>
      <c r="H31" s="25"/>
      <c r="I31" s="25"/>
      <c r="J31" s="271"/>
      <c r="K31" s="253"/>
      <c r="L31" s="25"/>
      <c r="M31" s="25"/>
    </row>
    <row r="32" spans="2:13" s="12" customFormat="1" ht="17.100000000000001" customHeight="1">
      <c r="B32" s="233"/>
      <c r="C32" s="320" t="s">
        <v>120</v>
      </c>
      <c r="D32" s="320"/>
      <c r="E32" s="322" t="s">
        <v>70</v>
      </c>
      <c r="F32" s="322" t="s">
        <v>71</v>
      </c>
      <c r="G32" s="312" t="s">
        <v>27</v>
      </c>
      <c r="H32" s="25"/>
      <c r="I32" s="25"/>
      <c r="J32" s="233"/>
      <c r="K32" s="233"/>
      <c r="L32" s="25"/>
      <c r="M32" s="25"/>
    </row>
    <row r="33" spans="2:13" s="27" customFormat="1" ht="6" customHeight="1">
      <c r="C33" s="321"/>
      <c r="D33" s="321"/>
      <c r="E33" s="323"/>
      <c r="F33" s="323"/>
      <c r="G33" s="313"/>
      <c r="H33" s="25"/>
      <c r="I33" s="25"/>
      <c r="L33" s="25"/>
      <c r="M33" s="25"/>
    </row>
    <row r="34" spans="2:13" s="12" customFormat="1" ht="4.5" customHeight="1">
      <c r="B34" s="27"/>
      <c r="C34" s="87"/>
      <c r="D34" s="88"/>
      <c r="E34" s="89"/>
      <c r="F34" s="90"/>
      <c r="G34" s="173"/>
      <c r="H34" s="25"/>
      <c r="I34" s="25"/>
      <c r="J34" s="27"/>
      <c r="K34" s="27"/>
      <c r="L34" s="25"/>
      <c r="M34" s="25"/>
    </row>
    <row r="35" spans="2:13" s="12" customFormat="1" ht="12.95" customHeight="1">
      <c r="B35" s="233"/>
      <c r="C35" s="60">
        <v>2020</v>
      </c>
      <c r="D35" s="88"/>
      <c r="E35" s="303">
        <v>852</v>
      </c>
      <c r="F35" s="303">
        <v>269</v>
      </c>
      <c r="G35" s="283">
        <v>1125</v>
      </c>
      <c r="H35" s="25"/>
      <c r="I35" s="25"/>
      <c r="J35" s="233"/>
      <c r="K35" s="233"/>
      <c r="L35" s="25"/>
      <c r="M35" s="25"/>
    </row>
    <row r="36" spans="2:13" s="12" customFormat="1" ht="12.95" customHeight="1">
      <c r="B36" s="233"/>
      <c r="C36" s="60">
        <v>2021</v>
      </c>
      <c r="D36" s="88"/>
      <c r="E36" s="303">
        <v>825</v>
      </c>
      <c r="F36" s="303">
        <v>292</v>
      </c>
      <c r="G36" s="283">
        <v>1117</v>
      </c>
      <c r="H36" s="25"/>
      <c r="I36" s="25"/>
      <c r="J36" s="233"/>
      <c r="K36" s="233"/>
      <c r="L36" s="25"/>
      <c r="M36" s="25"/>
    </row>
    <row r="37" spans="2:13" s="12" customFormat="1" ht="12.95" customHeight="1">
      <c r="B37" s="233"/>
      <c r="C37" s="60">
        <v>2022</v>
      </c>
      <c r="D37" s="91"/>
      <c r="E37" s="303">
        <v>866</v>
      </c>
      <c r="F37" s="303">
        <v>285</v>
      </c>
      <c r="G37" s="283">
        <v>1153</v>
      </c>
      <c r="H37" s="14"/>
      <c r="I37" s="14"/>
      <c r="J37" s="233"/>
      <c r="K37" s="233"/>
      <c r="L37" s="25"/>
      <c r="M37" s="25"/>
    </row>
    <row r="38" spans="2:13" s="9" customFormat="1" ht="12.95" customHeight="1">
      <c r="B38" s="233"/>
      <c r="C38" s="60">
        <v>2023</v>
      </c>
      <c r="D38" s="88"/>
      <c r="E38" s="303">
        <v>853</v>
      </c>
      <c r="F38" s="303">
        <v>324</v>
      </c>
      <c r="G38" s="283">
        <v>1178</v>
      </c>
      <c r="H38" s="14"/>
      <c r="I38" s="14"/>
      <c r="J38" s="233"/>
      <c r="K38" s="233"/>
      <c r="L38" s="25"/>
      <c r="M38" s="25"/>
    </row>
    <row r="39" spans="2:13" s="13" customFormat="1" ht="11.25" customHeight="1">
      <c r="B39" s="233"/>
      <c r="C39" s="60">
        <v>2024</v>
      </c>
      <c r="D39" s="88"/>
      <c r="E39" s="303">
        <v>1007</v>
      </c>
      <c r="F39" s="303">
        <v>301</v>
      </c>
      <c r="G39" s="283">
        <v>1310</v>
      </c>
      <c r="H39" s="14"/>
      <c r="I39" s="14"/>
      <c r="J39" s="233"/>
      <c r="K39" s="233"/>
      <c r="L39" s="25"/>
      <c r="M39" s="25"/>
    </row>
    <row r="40" spans="2:13" s="3" customFormat="1" ht="3.75" customHeight="1">
      <c r="B40" s="272"/>
      <c r="C40" s="86"/>
      <c r="D40" s="88"/>
      <c r="E40" s="182"/>
      <c r="F40" s="175"/>
      <c r="G40" s="183"/>
      <c r="H40" s="14"/>
      <c r="I40" s="14"/>
      <c r="J40" s="272"/>
      <c r="K40" s="272"/>
      <c r="L40" s="25"/>
      <c r="M40" s="25"/>
    </row>
    <row r="41" spans="2:13" s="15" customFormat="1" ht="12.95" customHeight="1">
      <c r="B41" s="272"/>
      <c r="C41" s="92" t="s">
        <v>19</v>
      </c>
      <c r="D41" s="93"/>
      <c r="E41" s="184">
        <f>((E39-E38)/E38)</f>
        <v>0.18053927315357562</v>
      </c>
      <c r="F41" s="184">
        <f t="shared" ref="F41:G41" si="3">((F39-F38)/F38)</f>
        <v>-7.098765432098765E-2</v>
      </c>
      <c r="G41" s="286">
        <f t="shared" si="3"/>
        <v>0.11205432937181664</v>
      </c>
      <c r="H41" s="25"/>
      <c r="I41" s="25"/>
      <c r="J41" s="272"/>
      <c r="K41" s="272"/>
      <c r="L41" s="25"/>
      <c r="M41" s="25"/>
    </row>
    <row r="42" spans="2:13" s="7" customFormat="1" ht="14.25" customHeight="1">
      <c r="B42" s="15"/>
      <c r="C42" s="63" t="s">
        <v>80</v>
      </c>
      <c r="D42" s="95"/>
      <c r="E42" s="184">
        <f>(INDEX(LOGEST(E35:E39,$C$35:$C$39),1)-1)</f>
        <v>3.7450736696853726E-2</v>
      </c>
      <c r="F42" s="184">
        <f>(INDEX(LOGEST(F35:F39,$C$35:$C$39),1)-1)</f>
        <v>3.3425227163242921E-2</v>
      </c>
      <c r="G42" s="286">
        <f t="shared" ref="G42" si="4">(INDEX(LOGEST(G35:G39,$C$35:$C$39),1)-1)</f>
        <v>3.6413273383906208E-2</v>
      </c>
      <c r="H42" s="25"/>
      <c r="I42" s="25"/>
      <c r="J42" s="15"/>
      <c r="K42" s="15"/>
      <c r="L42" s="25"/>
      <c r="M42" s="25"/>
    </row>
    <row r="43" spans="2:13" s="18" customFormat="1" ht="9.9499999999999993" customHeight="1">
      <c r="B43" s="7"/>
      <c r="C43" s="96"/>
      <c r="D43" s="95"/>
      <c r="E43" s="97"/>
      <c r="F43" s="94"/>
      <c r="G43" s="97"/>
      <c r="H43" s="94"/>
      <c r="I43" s="94"/>
      <c r="J43" s="94"/>
      <c r="K43" s="98"/>
      <c r="L43" s="99"/>
      <c r="M43" s="7"/>
    </row>
    <row r="44" spans="2:13" s="52" customFormat="1" ht="9.9499999999999993" customHeight="1">
      <c r="B44" s="18"/>
      <c r="C44" s="100" t="s">
        <v>45</v>
      </c>
      <c r="D44" s="101"/>
      <c r="E44" s="101"/>
      <c r="F44" s="101"/>
      <c r="G44" s="101"/>
      <c r="H44" s="101"/>
      <c r="I44" s="101"/>
      <c r="J44" s="101"/>
      <c r="K44" s="102"/>
      <c r="L44" s="103"/>
      <c r="M44" s="18"/>
    </row>
    <row r="45" spans="2:13" s="52" customFormat="1" ht="9.9499999999999993" customHeight="1">
      <c r="C45" s="104" t="s">
        <v>54</v>
      </c>
      <c r="D45" s="105"/>
      <c r="E45" s="102"/>
      <c r="F45" s="18"/>
      <c r="G45" s="102"/>
      <c r="H45" s="18"/>
      <c r="I45" s="18"/>
      <c r="J45" s="106"/>
      <c r="K45" s="106"/>
      <c r="L45" s="107"/>
    </row>
    <row r="46" spans="2:13">
      <c r="B46" s="52"/>
      <c r="C46" s="104" t="s">
        <v>46</v>
      </c>
      <c r="D46" s="50"/>
      <c r="E46" s="108"/>
      <c r="F46" s="18"/>
      <c r="G46" s="108"/>
      <c r="H46" s="52"/>
      <c r="I46" s="52"/>
      <c r="J46" s="106"/>
      <c r="K46" s="106"/>
      <c r="L46" s="107"/>
      <c r="M46" s="52"/>
    </row>
  </sheetData>
  <mergeCells count="22">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 ref="J19:J20"/>
    <mergeCell ref="K19:K20"/>
    <mergeCell ref="C32:D33"/>
    <mergeCell ref="E32:E33"/>
    <mergeCell ref="F32:F33"/>
    <mergeCell ref="G32:G33"/>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ignoredErrors>
    <ignoredError sqref="E29:K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11" customFormat="1" ht="18" customHeight="1">
      <c r="B4" s="273" t="s">
        <v>26</v>
      </c>
      <c r="C4" s="274"/>
      <c r="D4" s="275"/>
      <c r="E4" s="276"/>
      <c r="F4" s="276"/>
      <c r="G4" s="277"/>
      <c r="H4" s="278"/>
      <c r="I4" s="278"/>
      <c r="J4" s="278"/>
      <c r="K4" s="278"/>
    </row>
    <row r="5" spans="1:11" s="219" customFormat="1" ht="18" customHeight="1">
      <c r="B5" s="53"/>
      <c r="C5" s="236" t="s">
        <v>39</v>
      </c>
      <c r="D5" s="232"/>
      <c r="E5" s="244" t="s">
        <v>82</v>
      </c>
      <c r="F5" s="244"/>
      <c r="G5" s="232"/>
      <c r="H5" s="140"/>
      <c r="I5" s="140"/>
      <c r="J5" s="140"/>
      <c r="K5" s="140"/>
    </row>
    <row r="6" spans="1:11" s="36" customFormat="1" ht="15.95" customHeight="1">
      <c r="C6" s="141"/>
      <c r="D6" s="142"/>
      <c r="E6" s="331" t="s">
        <v>31</v>
      </c>
      <c r="F6" s="331"/>
      <c r="G6" s="331"/>
      <c r="H6" s="331"/>
      <c r="I6" s="135"/>
      <c r="J6" s="25"/>
      <c r="K6" s="25"/>
    </row>
    <row r="7" spans="1:11" s="37" customFormat="1" ht="17.100000000000001" customHeight="1">
      <c r="C7" s="320" t="s">
        <v>120</v>
      </c>
      <c r="D7" s="320"/>
      <c r="E7" s="332" t="s">
        <v>20</v>
      </c>
      <c r="F7" s="332"/>
      <c r="G7" s="334" t="s">
        <v>21</v>
      </c>
      <c r="H7" s="334"/>
      <c r="I7" s="328" t="s">
        <v>42</v>
      </c>
      <c r="J7" s="14"/>
      <c r="K7" s="14"/>
    </row>
    <row r="8" spans="1:11" s="37" customFormat="1" ht="8.25" customHeight="1">
      <c r="C8" s="321"/>
      <c r="D8" s="321"/>
      <c r="E8" s="333"/>
      <c r="F8" s="333"/>
      <c r="G8" s="335"/>
      <c r="H8" s="335"/>
      <c r="I8" s="329"/>
      <c r="J8" s="14"/>
      <c r="K8" s="14"/>
    </row>
    <row r="9" spans="1:11" s="37" customFormat="1" ht="3.75" customHeight="1">
      <c r="C9" s="143"/>
      <c r="D9" s="144"/>
      <c r="F9" s="295"/>
      <c r="G9" s="295"/>
      <c r="H9" s="295"/>
      <c r="I9" s="136"/>
      <c r="J9" s="14"/>
      <c r="K9" s="14"/>
    </row>
    <row r="10" spans="1:11" s="37" customFormat="1" ht="12.95" customHeight="1">
      <c r="C10" s="60">
        <v>2020</v>
      </c>
      <c r="D10" s="144"/>
      <c r="F10" s="43">
        <v>608</v>
      </c>
      <c r="G10" s="302"/>
      <c r="H10" s="43">
        <v>427</v>
      </c>
      <c r="I10" s="43">
        <v>1035</v>
      </c>
      <c r="J10" s="14"/>
      <c r="K10" s="14"/>
    </row>
    <row r="11" spans="1:11" s="37" customFormat="1" ht="12.95" customHeight="1">
      <c r="C11" s="60">
        <v>2021</v>
      </c>
      <c r="D11" s="144"/>
      <c r="F11" s="43">
        <v>582</v>
      </c>
      <c r="G11" s="302"/>
      <c r="H11" s="43">
        <v>445</v>
      </c>
      <c r="I11" s="43">
        <v>1027</v>
      </c>
      <c r="J11" s="14"/>
      <c r="K11" s="14"/>
    </row>
    <row r="12" spans="1:11" s="37" customFormat="1" ht="12.95" customHeight="1">
      <c r="C12" s="60">
        <v>2022</v>
      </c>
      <c r="D12" s="144"/>
      <c r="F12" s="43">
        <v>651</v>
      </c>
      <c r="G12" s="302"/>
      <c r="H12" s="43">
        <v>419</v>
      </c>
      <c r="I12" s="43">
        <v>1070</v>
      </c>
      <c r="J12" s="14"/>
      <c r="K12" s="14"/>
    </row>
    <row r="13" spans="1:11" s="37" customFormat="1" ht="12.95" customHeight="1">
      <c r="C13" s="60">
        <v>2023</v>
      </c>
      <c r="D13" s="144"/>
      <c r="F13" s="43">
        <v>671</v>
      </c>
      <c r="G13" s="302"/>
      <c r="H13" s="43">
        <v>422</v>
      </c>
      <c r="I13" s="43">
        <v>1093</v>
      </c>
      <c r="J13" s="14"/>
      <c r="K13" s="14"/>
    </row>
    <row r="14" spans="1:11" s="37" customFormat="1" ht="12.95" customHeight="1">
      <c r="C14" s="60">
        <v>2024</v>
      </c>
      <c r="D14" s="144"/>
      <c r="F14" s="43">
        <v>760</v>
      </c>
      <c r="G14" s="302"/>
      <c r="H14" s="43">
        <v>439</v>
      </c>
      <c r="I14" s="43">
        <v>1199</v>
      </c>
      <c r="J14" s="14"/>
      <c r="K14" s="14"/>
    </row>
    <row r="15" spans="1:11" s="37" customFormat="1" ht="3" customHeight="1">
      <c r="C15" s="147"/>
      <c r="D15" s="147"/>
      <c r="E15" s="148"/>
      <c r="F15" s="296"/>
      <c r="G15" s="296"/>
      <c r="H15" s="149"/>
      <c r="I15" s="138"/>
      <c r="J15" s="14"/>
      <c r="K15" s="14"/>
    </row>
    <row r="16" spans="1:11" s="37" customFormat="1" ht="12.95" customHeight="1">
      <c r="C16" s="75" t="s">
        <v>19</v>
      </c>
      <c r="D16" s="76"/>
      <c r="F16" s="297">
        <f>((F14-F13)/F13)</f>
        <v>0.13263785394932937</v>
      </c>
      <c r="G16" s="298"/>
      <c r="H16" s="297">
        <f>((H14-H13)/H13)</f>
        <v>4.0284360189573459E-2</v>
      </c>
      <c r="I16" s="224">
        <f>((I14-I13)/I13)</f>
        <v>9.6980786825251603E-2</v>
      </c>
      <c r="J16" s="14"/>
      <c r="K16" s="14"/>
    </row>
    <row r="17" spans="2:11" s="28" customFormat="1" ht="13.5" customHeight="1">
      <c r="B17" s="37"/>
      <c r="C17" s="63" t="s">
        <v>80</v>
      </c>
      <c r="D17" s="64"/>
      <c r="E17" s="37"/>
      <c r="F17" s="181">
        <f>(INDEX(LOGEST(F10:F14,$C$10:$C$14),1)-1)</f>
        <v>6.0625235650232367E-2</v>
      </c>
      <c r="G17" s="54"/>
      <c r="H17" s="181">
        <f t="shared" ref="H17:I17" si="0">(INDEX(LOGEST(H10:H14,$C$10:$C$14),1)-1)</f>
        <v>2.3621104972404439E-4</v>
      </c>
      <c r="I17" s="284">
        <f t="shared" si="0"/>
        <v>3.6288642714117803E-2</v>
      </c>
      <c r="J17" s="14"/>
      <c r="K17" s="14"/>
    </row>
    <row r="18" spans="2:11" s="219" customFormat="1" ht="18" customHeight="1">
      <c r="B18" s="53"/>
      <c r="C18" s="139"/>
      <c r="D18" s="140"/>
      <c r="E18" s="140"/>
      <c r="F18" s="140"/>
      <c r="G18" s="140"/>
      <c r="H18" s="140"/>
      <c r="I18" s="140"/>
      <c r="J18" s="140"/>
      <c r="K18" s="140"/>
    </row>
    <row r="19" spans="2:11" s="36" customFormat="1" ht="21.75" customHeight="1">
      <c r="B19" s="53"/>
      <c r="C19" s="236" t="s">
        <v>40</v>
      </c>
      <c r="D19" s="232"/>
      <c r="E19" s="244" t="s">
        <v>83</v>
      </c>
      <c r="F19" s="244"/>
      <c r="G19" s="232"/>
      <c r="H19" s="140"/>
      <c r="I19" s="140"/>
      <c r="J19" s="140"/>
      <c r="K19" s="140"/>
    </row>
    <row r="20" spans="2:11" s="37" customFormat="1" ht="18.75" customHeight="1">
      <c r="B20" s="36"/>
      <c r="C20" s="141"/>
      <c r="D20" s="142"/>
      <c r="E20" s="330" t="s">
        <v>49</v>
      </c>
      <c r="F20" s="330"/>
      <c r="G20" s="330"/>
      <c r="H20" s="330"/>
      <c r="I20" s="330"/>
      <c r="J20" s="330"/>
      <c r="K20" s="330"/>
    </row>
    <row r="21" spans="2:11" s="37" customFormat="1" ht="12" customHeight="1">
      <c r="C21" s="320" t="s">
        <v>120</v>
      </c>
      <c r="D21" s="320"/>
      <c r="E21" s="336" t="s">
        <v>41</v>
      </c>
      <c r="F21" s="328">
        <v>50</v>
      </c>
      <c r="G21" s="290" t="s">
        <v>52</v>
      </c>
      <c r="H21" s="290" t="s">
        <v>53</v>
      </c>
      <c r="I21" s="336">
        <v>100</v>
      </c>
      <c r="J21" s="328" t="s">
        <v>24</v>
      </c>
      <c r="K21" s="328" t="s">
        <v>42</v>
      </c>
    </row>
    <row r="22" spans="2:11" s="37" customFormat="1" ht="12" customHeight="1">
      <c r="C22" s="321"/>
      <c r="D22" s="321"/>
      <c r="E22" s="337"/>
      <c r="F22" s="329"/>
      <c r="G22" s="291">
        <v>70</v>
      </c>
      <c r="H22" s="291">
        <v>90</v>
      </c>
      <c r="I22" s="337"/>
      <c r="J22" s="329"/>
      <c r="K22" s="329"/>
    </row>
    <row r="23" spans="2:11" s="37" customFormat="1" ht="4.5" customHeight="1">
      <c r="C23" s="143"/>
      <c r="D23" s="144"/>
      <c r="E23" s="145"/>
      <c r="F23" s="145"/>
      <c r="G23" s="145"/>
      <c r="H23" s="145"/>
      <c r="I23" s="146"/>
      <c r="J23" s="145"/>
      <c r="K23" s="136"/>
    </row>
    <row r="24" spans="2:11" s="37" customFormat="1">
      <c r="C24" s="60">
        <v>2020</v>
      </c>
      <c r="D24" s="144"/>
      <c r="E24" s="43">
        <v>22</v>
      </c>
      <c r="F24" s="43">
        <v>137</v>
      </c>
      <c r="G24" s="43">
        <v>227</v>
      </c>
      <c r="H24" s="43">
        <v>177</v>
      </c>
      <c r="I24" s="43">
        <v>325</v>
      </c>
      <c r="J24" s="43">
        <v>141</v>
      </c>
      <c r="K24" s="43">
        <v>1035</v>
      </c>
    </row>
    <row r="25" spans="2:11" s="37" customFormat="1">
      <c r="C25" s="60">
        <v>2021</v>
      </c>
      <c r="D25" s="144"/>
      <c r="E25" s="43">
        <v>14</v>
      </c>
      <c r="F25" s="43">
        <v>115</v>
      </c>
      <c r="G25" s="43">
        <v>238</v>
      </c>
      <c r="H25" s="43">
        <v>185</v>
      </c>
      <c r="I25" s="43">
        <v>342</v>
      </c>
      <c r="J25" s="43">
        <v>122</v>
      </c>
      <c r="K25" s="43">
        <v>1027</v>
      </c>
    </row>
    <row r="26" spans="2:11" s="37" customFormat="1">
      <c r="C26" s="60">
        <v>2022</v>
      </c>
      <c r="D26" s="144"/>
      <c r="E26" s="43">
        <v>20</v>
      </c>
      <c r="F26" s="43">
        <v>133</v>
      </c>
      <c r="G26" s="43">
        <v>259</v>
      </c>
      <c r="H26" s="43">
        <v>159</v>
      </c>
      <c r="I26" s="43">
        <v>343</v>
      </c>
      <c r="J26" s="43">
        <v>144</v>
      </c>
      <c r="K26" s="43">
        <v>1070</v>
      </c>
    </row>
    <row r="27" spans="2:11" s="37" customFormat="1">
      <c r="C27" s="60">
        <v>2023</v>
      </c>
      <c r="D27" s="144"/>
      <c r="E27" s="43">
        <v>25</v>
      </c>
      <c r="F27" s="43">
        <v>118</v>
      </c>
      <c r="G27" s="43">
        <v>302</v>
      </c>
      <c r="H27" s="43">
        <v>185</v>
      </c>
      <c r="I27" s="43">
        <v>316</v>
      </c>
      <c r="J27" s="43">
        <v>137</v>
      </c>
      <c r="K27" s="43">
        <v>1093</v>
      </c>
    </row>
    <row r="28" spans="2:11" s="37" customFormat="1">
      <c r="C28" s="60">
        <v>2024</v>
      </c>
      <c r="D28" s="144"/>
      <c r="E28" s="43">
        <v>32</v>
      </c>
      <c r="F28" s="43">
        <v>147</v>
      </c>
      <c r="G28" s="43">
        <v>273</v>
      </c>
      <c r="H28" s="43">
        <v>202</v>
      </c>
      <c r="I28" s="43">
        <v>351</v>
      </c>
      <c r="J28" s="43">
        <v>139</v>
      </c>
      <c r="K28" s="43">
        <v>1199</v>
      </c>
    </row>
    <row r="29" spans="2:11" s="37" customFormat="1" ht="3.75" customHeight="1">
      <c r="C29" s="147"/>
      <c r="D29" s="147"/>
      <c r="E29" s="149"/>
      <c r="F29" s="149"/>
      <c r="G29" s="149"/>
      <c r="H29" s="149"/>
      <c r="I29" s="149"/>
      <c r="J29" s="137"/>
      <c r="K29" s="138"/>
    </row>
    <row r="30" spans="2:11" s="37" customFormat="1" ht="13.5" customHeight="1">
      <c r="C30" s="75" t="s">
        <v>19</v>
      </c>
      <c r="D30" s="76"/>
      <c r="E30" s="180">
        <f t="shared" ref="E30:K30" si="1">((E28-E27)/E27)</f>
        <v>0.28000000000000003</v>
      </c>
      <c r="F30" s="180">
        <f t="shared" si="1"/>
        <v>0.24576271186440679</v>
      </c>
      <c r="G30" s="180">
        <f t="shared" si="1"/>
        <v>-9.602649006622517E-2</v>
      </c>
      <c r="H30" s="180">
        <f t="shared" si="1"/>
        <v>9.1891891891891897E-2</v>
      </c>
      <c r="I30" s="180">
        <f t="shared" si="1"/>
        <v>0.11075949367088607</v>
      </c>
      <c r="J30" s="180">
        <f t="shared" si="1"/>
        <v>1.4598540145985401E-2</v>
      </c>
      <c r="K30" s="224">
        <f t="shared" si="1"/>
        <v>9.6980786825251603E-2</v>
      </c>
    </row>
    <row r="31" spans="2:11" s="28" customFormat="1" ht="13.5" customHeight="1">
      <c r="B31" s="37"/>
      <c r="C31" s="63" t="s">
        <v>80</v>
      </c>
      <c r="D31" s="64"/>
      <c r="E31" s="181">
        <f t="shared" ref="E31:K31" si="2">(INDEX(LOGEST(E24:E28,$C$10:$C$14),1)-1)</f>
        <v>0.14215923808216346</v>
      </c>
      <c r="F31" s="181">
        <f t="shared" si="2"/>
        <v>1.6805227287934876E-2</v>
      </c>
      <c r="G31" s="181">
        <f t="shared" si="2"/>
        <v>6.2601333432440898E-2</v>
      </c>
      <c r="H31" s="181">
        <f t="shared" si="2"/>
        <v>2.6775791371088875E-2</v>
      </c>
      <c r="I31" s="181">
        <f t="shared" si="2"/>
        <v>7.5134411884221208E-3</v>
      </c>
      <c r="J31" s="181">
        <f t="shared" si="2"/>
        <v>8.7770914122597965E-3</v>
      </c>
      <c r="K31" s="284">
        <f t="shared" si="2"/>
        <v>3.6288642714117803E-2</v>
      </c>
    </row>
    <row r="32" spans="2:11" s="219" customFormat="1" ht="18" customHeight="1">
      <c r="B32" s="53"/>
      <c r="C32" s="139"/>
      <c r="D32" s="140"/>
      <c r="E32" s="140"/>
      <c r="F32" s="140"/>
      <c r="G32" s="140"/>
      <c r="H32" s="140"/>
      <c r="I32" s="140"/>
      <c r="J32" s="140"/>
      <c r="K32" s="140"/>
    </row>
    <row r="33" spans="2:11" s="37" customFormat="1" ht="15.95" customHeight="1">
      <c r="B33" s="279"/>
      <c r="C33" s="236" t="s">
        <v>72</v>
      </c>
      <c r="D33" s="235"/>
      <c r="E33" s="244" t="s">
        <v>75</v>
      </c>
      <c r="F33" s="244"/>
      <c r="G33" s="232"/>
      <c r="H33" s="140"/>
      <c r="I33" s="140"/>
      <c r="J33" s="140"/>
      <c r="K33" s="140"/>
    </row>
    <row r="34" spans="2:11" s="37" customFormat="1" ht="17.100000000000001" customHeight="1">
      <c r="C34" s="151"/>
      <c r="D34" s="151"/>
      <c r="E34" s="338" t="s">
        <v>43</v>
      </c>
      <c r="F34" s="338"/>
      <c r="G34" s="338"/>
      <c r="H34" s="338"/>
      <c r="I34" s="176"/>
      <c r="J34" s="280"/>
      <c r="K34" s="14"/>
    </row>
    <row r="35" spans="2:11" s="37" customFormat="1" ht="18.75" customHeight="1">
      <c r="C35" s="185" t="s">
        <v>120</v>
      </c>
      <c r="D35" s="185"/>
      <c r="E35" s="339" t="s">
        <v>22</v>
      </c>
      <c r="F35" s="339"/>
      <c r="G35" s="339" t="s">
        <v>23</v>
      </c>
      <c r="H35" s="339"/>
      <c r="I35" s="340" t="s">
        <v>42</v>
      </c>
      <c r="J35" s="340"/>
      <c r="K35" s="14"/>
    </row>
    <row r="36" spans="2:11" s="37" customFormat="1" ht="5.25" customHeight="1">
      <c r="C36" s="143"/>
      <c r="D36" s="143"/>
      <c r="E36" s="152"/>
      <c r="F36" s="152"/>
      <c r="G36" s="153"/>
      <c r="H36" s="146"/>
      <c r="I36" s="188"/>
      <c r="J36" s="46"/>
      <c r="K36" s="14"/>
    </row>
    <row r="37" spans="2:11" s="37" customFormat="1">
      <c r="C37" s="60">
        <v>2020</v>
      </c>
      <c r="D37" s="154"/>
      <c r="F37" s="43">
        <v>654</v>
      </c>
      <c r="G37" s="43"/>
      <c r="H37" s="43">
        <v>381</v>
      </c>
      <c r="I37" s="44"/>
      <c r="J37" s="43">
        <v>1035</v>
      </c>
      <c r="K37" s="14"/>
    </row>
    <row r="38" spans="2:11" s="37" customFormat="1">
      <c r="C38" s="60">
        <v>2021</v>
      </c>
      <c r="D38" s="154"/>
      <c r="E38" s="152"/>
      <c r="F38" s="43">
        <v>587</v>
      </c>
      <c r="G38" s="155"/>
      <c r="H38" s="43">
        <v>440</v>
      </c>
      <c r="I38" s="44"/>
      <c r="J38" s="43">
        <v>1027</v>
      </c>
      <c r="K38" s="14"/>
    </row>
    <row r="39" spans="2:11" s="37" customFormat="1">
      <c r="C39" s="60">
        <v>2022</v>
      </c>
      <c r="D39" s="154"/>
      <c r="E39" s="152"/>
      <c r="F39" s="43">
        <v>662</v>
      </c>
      <c r="G39" s="155"/>
      <c r="H39" s="43">
        <v>408</v>
      </c>
      <c r="I39" s="44"/>
      <c r="J39" s="43">
        <v>1070</v>
      </c>
      <c r="K39" s="14"/>
    </row>
    <row r="40" spans="2:11" s="37" customFormat="1">
      <c r="C40" s="60">
        <v>2023</v>
      </c>
      <c r="D40" s="154"/>
      <c r="E40" s="152"/>
      <c r="F40" s="43">
        <v>674</v>
      </c>
      <c r="G40" s="155"/>
      <c r="H40" s="43">
        <v>419</v>
      </c>
      <c r="I40" s="44"/>
      <c r="J40" s="43">
        <v>1093</v>
      </c>
      <c r="K40" s="14"/>
    </row>
    <row r="41" spans="2:11" s="37" customFormat="1">
      <c r="C41" s="60">
        <v>2024</v>
      </c>
      <c r="D41" s="154"/>
      <c r="E41" s="152"/>
      <c r="F41" s="43">
        <v>752</v>
      </c>
      <c r="G41" s="155"/>
      <c r="H41" s="43">
        <v>447</v>
      </c>
      <c r="I41" s="44"/>
      <c r="J41" s="43">
        <v>1199</v>
      </c>
      <c r="K41" s="14"/>
    </row>
    <row r="42" spans="2:11" s="37" customFormat="1" ht="4.5" customHeight="1">
      <c r="C42" s="147"/>
      <c r="D42" s="147"/>
      <c r="E42" s="156"/>
      <c r="F42" s="156"/>
      <c r="G42" s="157"/>
      <c r="H42" s="150"/>
      <c r="I42" s="177"/>
      <c r="J42" s="14"/>
      <c r="K42" s="14"/>
    </row>
    <row r="43" spans="2:11" s="37" customFormat="1" ht="12.75" customHeight="1">
      <c r="C43" s="75" t="s">
        <v>19</v>
      </c>
      <c r="D43" s="76"/>
      <c r="E43" s="152"/>
      <c r="F43" s="180">
        <f t="shared" ref="F43" si="3">((F41-F40)/F40)</f>
        <v>0.11572700296735905</v>
      </c>
      <c r="G43" s="227"/>
      <c r="H43" s="180">
        <f t="shared" ref="H43" si="4">((H41-H40)/H40)</f>
        <v>6.6825775656324582E-2</v>
      </c>
      <c r="I43" s="227"/>
      <c r="J43" s="224">
        <f t="shared" ref="J43" si="5">((J41-J40)/J40)</f>
        <v>9.6980786825251603E-2</v>
      </c>
      <c r="K43" s="14"/>
    </row>
    <row r="44" spans="2:11" s="28" customFormat="1" ht="12.75" customHeight="1">
      <c r="B44" s="37"/>
      <c r="C44" s="63" t="s">
        <v>80</v>
      </c>
      <c r="D44" s="64"/>
      <c r="E44" s="158"/>
      <c r="F44" s="181">
        <f t="shared" ref="F44" si="6">(INDEX(LOGEST(F37:F41,$C$10:$C$14),1)-1)</f>
        <v>4.2629954594246566E-2</v>
      </c>
      <c r="G44" s="226"/>
      <c r="H44" s="181">
        <f t="shared" ref="H44" si="7">(INDEX(LOGEST(H37:H41,$C$10:$C$14),1)-1)</f>
        <v>2.7430950015131961E-2</v>
      </c>
      <c r="I44" s="226"/>
      <c r="J44" s="284">
        <f t="shared" ref="J44" si="8">(INDEX(LOGEST(J37:J41,$C$10:$C$14),1)-1)</f>
        <v>3.6288642714117803E-2</v>
      </c>
      <c r="K44" s="14"/>
    </row>
    <row r="45" spans="2:11" s="219" customFormat="1" ht="18" customHeight="1">
      <c r="B45" s="53"/>
      <c r="C45" s="139"/>
      <c r="D45" s="140"/>
      <c r="E45" s="140"/>
      <c r="F45" s="140"/>
      <c r="G45" s="140"/>
      <c r="H45" s="140"/>
      <c r="I45" s="140"/>
      <c r="J45" s="140"/>
      <c r="K45" s="140"/>
    </row>
    <row r="46" spans="2:11" s="37" customFormat="1" ht="15.95" customHeight="1">
      <c r="B46" s="279"/>
      <c r="C46" s="236" t="s">
        <v>73</v>
      </c>
      <c r="D46" s="235"/>
      <c r="E46" s="244" t="s">
        <v>76</v>
      </c>
      <c r="F46" s="244"/>
      <c r="G46" s="232"/>
      <c r="H46" s="140"/>
      <c r="I46" s="140"/>
      <c r="J46" s="140"/>
      <c r="K46" s="140"/>
    </row>
    <row r="47" spans="2:11" s="37" customFormat="1" ht="17.100000000000001" customHeight="1">
      <c r="C47" s="185" t="s">
        <v>120</v>
      </c>
      <c r="D47" s="185"/>
      <c r="E47" s="340" t="s">
        <v>112</v>
      </c>
      <c r="F47" s="340"/>
      <c r="G47" s="340" t="s">
        <v>113</v>
      </c>
      <c r="H47" s="340"/>
      <c r="I47" s="340" t="s">
        <v>42</v>
      </c>
      <c r="J47" s="340"/>
    </row>
    <row r="48" spans="2:11" s="37" customFormat="1" ht="5.25" customHeight="1">
      <c r="C48" s="143"/>
      <c r="D48" s="143"/>
      <c r="E48" s="145"/>
      <c r="F48" s="145"/>
      <c r="G48" s="299"/>
      <c r="H48" s="299"/>
      <c r="I48" s="189"/>
      <c r="J48" s="188"/>
    </row>
    <row r="49" spans="3:11" s="37" customFormat="1" ht="13.5" customHeight="1">
      <c r="C49" s="60">
        <v>2020</v>
      </c>
      <c r="D49" s="154"/>
      <c r="F49" s="43">
        <v>631</v>
      </c>
      <c r="H49" s="43">
        <v>404</v>
      </c>
      <c r="I49" s="14"/>
      <c r="J49" s="43">
        <v>1035</v>
      </c>
    </row>
    <row r="50" spans="3:11" s="37" customFormat="1" ht="13.5" customHeight="1">
      <c r="C50" s="60">
        <v>2021</v>
      </c>
      <c r="D50" s="154"/>
      <c r="F50" s="43">
        <v>626</v>
      </c>
      <c r="H50" s="43">
        <v>401</v>
      </c>
      <c r="I50" s="14"/>
      <c r="J50" s="43">
        <v>1027</v>
      </c>
    </row>
    <row r="51" spans="3:11" s="37" customFormat="1" ht="13.5" customHeight="1">
      <c r="C51" s="60">
        <v>2022</v>
      </c>
      <c r="D51" s="154"/>
      <c r="F51" s="43">
        <v>642</v>
      </c>
      <c r="H51" s="43">
        <v>428</v>
      </c>
      <c r="I51" s="14"/>
      <c r="J51" s="43">
        <v>1070</v>
      </c>
    </row>
    <row r="52" spans="3:11" s="37" customFormat="1" ht="13.5" customHeight="1">
      <c r="C52" s="60">
        <v>2023</v>
      </c>
      <c r="D52" s="154"/>
      <c r="F52" s="43">
        <v>663</v>
      </c>
      <c r="H52" s="43">
        <v>430</v>
      </c>
      <c r="I52" s="14"/>
      <c r="J52" s="43">
        <v>1093</v>
      </c>
    </row>
    <row r="53" spans="3:11" s="37" customFormat="1" ht="13.5" customHeight="1">
      <c r="C53" s="60">
        <v>2024</v>
      </c>
      <c r="D53" s="154"/>
      <c r="F53" s="43">
        <v>735</v>
      </c>
      <c r="H53" s="43">
        <v>464</v>
      </c>
      <c r="I53" s="14"/>
      <c r="J53" s="43">
        <v>1199</v>
      </c>
    </row>
    <row r="54" spans="3:11" s="37" customFormat="1" ht="3" customHeight="1">
      <c r="C54" s="147"/>
      <c r="D54" s="147"/>
      <c r="E54" s="149"/>
      <c r="F54" s="149"/>
      <c r="G54" s="149"/>
      <c r="H54" s="287"/>
      <c r="I54" s="84"/>
      <c r="J54" s="14"/>
    </row>
    <row r="55" spans="3:11" s="37" customFormat="1" ht="14.25" customHeight="1">
      <c r="C55" s="75" t="s">
        <v>19</v>
      </c>
      <c r="D55" s="76"/>
      <c r="F55" s="180">
        <f t="shared" ref="F55" si="9">((F53-F52)/F52)</f>
        <v>0.10859728506787331</v>
      </c>
      <c r="H55" s="180">
        <f t="shared" ref="H55" si="10">((H53-H52)/H52)</f>
        <v>7.9069767441860464E-2</v>
      </c>
      <c r="I55" s="14"/>
      <c r="J55" s="224">
        <f t="shared" ref="J55" si="11">((J53-J52)/J52)</f>
        <v>9.6980786825251603E-2</v>
      </c>
    </row>
    <row r="56" spans="3:11" s="37" customFormat="1" ht="12.75" customHeight="1">
      <c r="C56" s="63" t="s">
        <v>80</v>
      </c>
      <c r="D56" s="64"/>
      <c r="F56" s="181">
        <f t="shared" ref="F56" si="12">(INDEX(LOGEST(F49:F53,$C$10:$C$14),1)-1)</f>
        <v>3.6920631052833386E-2</v>
      </c>
      <c r="H56" s="181">
        <f t="shared" ref="H56" si="13">(INDEX(LOGEST(H49:H53,$C$10:$C$14),1)-1)</f>
        <v>3.5284546400533356E-2</v>
      </c>
      <c r="I56" s="14"/>
      <c r="J56" s="284">
        <f t="shared" ref="J56" si="14">(INDEX(LOGEST(J49:J53,$C$10:$C$14),1)-1)</f>
        <v>3.6288642714117803E-2</v>
      </c>
    </row>
    <row r="57" spans="3:11" s="37" customFormat="1" ht="8.25" customHeight="1">
      <c r="C57" s="65"/>
      <c r="D57" s="64"/>
      <c r="E57" s="41"/>
      <c r="F57" s="41"/>
      <c r="G57" s="159"/>
      <c r="H57" s="159"/>
      <c r="I57" s="164"/>
      <c r="J57" s="159"/>
      <c r="K57" s="159"/>
    </row>
    <row r="58" spans="3:11" s="37" customFormat="1" ht="9.9499999999999993" customHeight="1">
      <c r="C58" s="160" t="s">
        <v>48</v>
      </c>
      <c r="D58" s="161"/>
      <c r="E58" s="41"/>
      <c r="F58" s="41"/>
      <c r="G58" s="162"/>
      <c r="H58" s="162"/>
      <c r="I58" s="165"/>
      <c r="J58" s="162"/>
      <c r="K58" s="162"/>
    </row>
    <row r="59" spans="3:11" s="37" customFormat="1" ht="9.9499999999999993" customHeight="1">
      <c r="C59" s="160" t="s">
        <v>74</v>
      </c>
      <c r="D59" s="35"/>
      <c r="E59" s="163"/>
      <c r="F59" s="163"/>
      <c r="G59" s="163"/>
      <c r="H59" s="163"/>
      <c r="I59" s="163"/>
      <c r="J59" s="163"/>
      <c r="K59" s="163"/>
    </row>
    <row r="60" spans="3:11" s="37" customFormat="1" ht="9.9499999999999993" customHeight="1">
      <c r="C60" s="160" t="s">
        <v>50</v>
      </c>
      <c r="D60" s="35"/>
      <c r="E60" s="163"/>
      <c r="F60" s="163"/>
      <c r="G60" s="163"/>
      <c r="H60" s="163"/>
      <c r="I60" s="163"/>
      <c r="J60" s="163"/>
      <c r="K60" s="163"/>
    </row>
    <row r="61" spans="3:11" s="37" customFormat="1" ht="9.75" customHeight="1">
      <c r="C61" s="160" t="s">
        <v>44</v>
      </c>
      <c r="D61" s="35"/>
      <c r="E61" s="35"/>
      <c r="F61" s="35"/>
      <c r="G61" s="163"/>
      <c r="H61" s="163"/>
      <c r="I61" s="163"/>
      <c r="J61" s="163"/>
      <c r="K61" s="163"/>
    </row>
  </sheetData>
  <mergeCells count="19">
    <mergeCell ref="E34:H34"/>
    <mergeCell ref="E35:F35"/>
    <mergeCell ref="G35:H35"/>
    <mergeCell ref="I35:J35"/>
    <mergeCell ref="E47:F47"/>
    <mergeCell ref="G47:H47"/>
    <mergeCell ref="I47:J47"/>
    <mergeCell ref="I7:I8"/>
    <mergeCell ref="E20:K20"/>
    <mergeCell ref="C21:D22"/>
    <mergeCell ref="E6:H6"/>
    <mergeCell ref="C7:D8"/>
    <mergeCell ref="E7:F8"/>
    <mergeCell ref="G7:H8"/>
    <mergeCell ref="K21:K22"/>
    <mergeCell ref="J21:J22"/>
    <mergeCell ref="I21:I22"/>
    <mergeCell ref="F21:F22"/>
    <mergeCell ref="E21:E22"/>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Johnston, Peter R</cp:lastModifiedBy>
  <cp:lastPrinted>2023-08-09T04:35:41Z</cp:lastPrinted>
  <dcterms:created xsi:type="dcterms:W3CDTF">1996-05-22T07:22:55Z</dcterms:created>
  <dcterms:modified xsi:type="dcterms:W3CDTF">2024-05-08T04:01:43Z</dcterms:modified>
</cp:coreProperties>
</file>