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updateLinks="always" codeName="ThisWorkbook"/>
  <mc:AlternateContent xmlns:mc="http://schemas.openxmlformats.org/markup-compatibility/2006">
    <mc:Choice Requires="x15">
      <x15ac:absPath xmlns:x15ac="http://schemas.microsoft.com/office/spreadsheetml/2010/11/ac" url="G:\P&amp;R\BITRE\TSS\01 Data Sources\ARDD\3_RDA_monthly\2_Current_month\"/>
    </mc:Choice>
  </mc:AlternateContent>
  <xr:revisionPtr revIDLastSave="0" documentId="13_ncr:1_{BB4287C1-DAEC-4020-8612-C4FBE4AE2D68}" xr6:coauthVersionLast="36" xr6:coauthVersionMax="36" xr10:uidLastSave="{00000000-0000-0000-0000-000000000000}"/>
  <bookViews>
    <workbookView xWindow="0" yWindow="0" windowWidth="28800" windowHeight="14030" tabRatio="587" activeTab="4"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6" i="26" l="1"/>
  <c r="H56" i="26"/>
  <c r="F56" i="26"/>
  <c r="J55" i="26"/>
  <c r="H55" i="26"/>
  <c r="F55"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J11" i="2"/>
  <c r="I11" i="2"/>
  <c r="H11" i="2"/>
  <c r="G11" i="2"/>
  <c r="F11" i="2"/>
  <c r="E11" i="2"/>
</calcChain>
</file>

<file path=xl/sharedStrings.xml><?xml version="1.0" encoding="utf-8"?>
<sst xmlns="http://schemas.openxmlformats.org/spreadsheetml/2006/main" count="192" uniqueCount="123">
  <si>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</si>
  <si>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</si>
  <si>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</si>
  <si>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</si>
  <si>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</si>
  <si>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</si>
  <si>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</si>
  <si>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</si>
  <si>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</si>
  <si>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</si>
  <si>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</si>
  <si>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</si>
  <si>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</si>
  <si>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</si>
  <si>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</si>
  <si>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</si>
  <si>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</si>
  <si>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</si>
  <si>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</si>
  <si>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</si>
  <si>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Calendar year</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</si>
  <si>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</si>
  <si>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</si>
  <si>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</si>
  <si>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</si>
  <si>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</si>
  <si>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</si>
  <si>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</si>
  <si>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</si>
  <si>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</si>
  <si>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</si>
  <si>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</si>
  <si>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</si>
  <si>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</si>
  <si>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</si>
  <si>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</si>
  <si>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</si>
  <si>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</si>
  <si>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</si>
  <si>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</si>
  <si>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</si>
  <si>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</si>
  <si>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</si>
  <si>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</si>
  <si>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</si>
  <si>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</si>
  <si>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</si>
  <si>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</si>
  <si>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</si>
  <si>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</si>
  <si>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</si>
  <si>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</si>
  <si>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</si>
  <si>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</si>
  <si>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</si>
  <si>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</si>
  <si>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</si>
  <si>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</si>
  <si>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</si>
  <si>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</si>
  <si>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</si>
  <si>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</si>
  <si>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</si>
  <si>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</si>
  <si>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</si>
  <si>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</si>
  <si>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</si>
  <si>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</si>
  <si>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</si>
  <si>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</si>
  <si>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</si>
  <si>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</si>
  <si>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</si>
  <si>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</si>
  <si>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</si>
  <si>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</si>
  <si>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</si>
  <si>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</si>
  <si>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</si>
  <si>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</si>
  <si>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</si>
  <si>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</si>
  <si>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</si>
  <si>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</si>
  <si>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</si>
  <si>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</si>
  <si>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</si>
  <si>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</si>
  <si>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</si>
  <si>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</si>
  <si>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</si>
  <si>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</si>
  <si>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</si>
  <si>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</si>
  <si>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</si>
  <si>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</si>
  <si>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</si>
  <si>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</si>
  <si>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</si>
  <si>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</si>
  <si>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</si>
  <si>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</si>
  <si>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</si>
  <si>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</si>
  <si>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</si>
  <si>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</si>
  <si>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</si>
  <si>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</si>
  <si>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</si>
  <si>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</si>
  <si>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</si>
  <si>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</si>
  <si>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</si>
  <si>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</si>
  <si>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</si>
  <si>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Road deaths Australia - February 2024 - Table Index</t>
  </si>
  <si>
    <t>February 2023</t>
  </si>
  <si>
    <t>February 2024</t>
  </si>
  <si>
    <t>-</t>
  </si>
  <si>
    <t>February - February 2023</t>
  </si>
  <si>
    <t>February - February 2024</t>
  </si>
  <si>
    <t>12 months ended February</t>
  </si>
  <si>
    <t>12 months end 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</si>
</sst>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b/>
      <sz val="10"/>
      <color theme="1"/>
      <name val="Gill Sans MT"/>
      <family val="2"/>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29" fillId="0" borderId="0" applyNumberFormat="0" applyFill="0" applyBorder="0" applyAlignment="0" applyProtection="0"/>
  </cellStyleXfs>
  <cellXfs count="348">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15" fillId="0" borderId="0" xfId="4" applyFont="1" applyFill="1" applyBorder="1" applyAlignment="1">
      <alignment vertical="center"/>
    </xf>
    <xf numFmtId="0" fontId="121" fillId="0" borderId="2" xfId="4" applyFont="1" applyFill="1" applyBorder="1" applyAlignment="1"/>
    <xf numFmtId="0" fontId="123" fillId="0" borderId="2" xfId="0" applyFont="1" applyFill="1" applyBorder="1" applyAlignment="1"/>
    <xf numFmtId="0" fontId="115" fillId="0" borderId="0" xfId="0" applyFont="1" applyFill="1" applyBorder="1"/>
    <xf numFmtId="0" fontId="123"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5"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6"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7" fillId="0" borderId="0" xfId="29" applyFont="1"/>
    <xf numFmtId="0" fontId="127" fillId="0" borderId="0" xfId="13959" applyFont="1" applyFill="1" applyAlignment="1">
      <alignment horizontal="left" vertical="justify"/>
    </xf>
    <xf numFmtId="0" fontId="130" fillId="0" borderId="0" xfId="13959" applyFont="1" applyFill="1" applyAlignment="1">
      <alignment horizontal="left" vertical="justify" wrapText="1"/>
    </xf>
    <xf numFmtId="0" fontId="133" fillId="0" borderId="0" xfId="13958" applyFont="1"/>
    <xf numFmtId="0" fontId="134" fillId="0" borderId="0" xfId="15" applyFont="1" applyFill="1"/>
    <xf numFmtId="0" fontId="134" fillId="0" borderId="0" xfId="0" applyFont="1" applyFill="1"/>
    <xf numFmtId="0" fontId="134" fillId="0" borderId="0" xfId="29" applyFont="1" applyFill="1"/>
    <xf numFmtId="0" fontId="135" fillId="0" borderId="0" xfId="4" quotePrefix="1" applyFont="1" applyFill="1" applyAlignment="1">
      <alignment horizontal="left" vertical="center"/>
    </xf>
    <xf numFmtId="0" fontId="135" fillId="0" borderId="0" xfId="29" applyFont="1" applyFill="1" applyAlignment="1">
      <alignment vertical="center"/>
    </xf>
    <xf numFmtId="0" fontId="134" fillId="0" borderId="0" xfId="29" applyFont="1" applyFill="1" applyAlignment="1">
      <alignment vertical="center"/>
    </xf>
    <xf numFmtId="0" fontId="136" fillId="0" borderId="0" xfId="29" applyFont="1" applyFill="1" applyAlignment="1">
      <alignment vertical="center"/>
    </xf>
    <xf numFmtId="0" fontId="136" fillId="0" borderId="0" xfId="29" applyFont="1" applyFill="1" applyAlignment="1">
      <alignment vertical="top"/>
    </xf>
    <xf numFmtId="0" fontId="124" fillId="0" borderId="0" xfId="15" applyFont="1" applyFill="1"/>
    <xf numFmtId="0" fontId="124" fillId="0" borderId="0" xfId="0" applyFont="1" applyFill="1"/>
    <xf numFmtId="0" fontId="124" fillId="0" borderId="0" xfId="4" applyFont="1" applyFill="1"/>
    <xf numFmtId="0" fontId="124"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7" fillId="0" borderId="0" xfId="4" quotePrefix="1" applyFont="1" applyFill="1" applyAlignment="1">
      <alignment vertical="center"/>
    </xf>
    <xf numFmtId="0" fontId="137" fillId="0" borderId="0" xfId="4" applyFont="1" applyFill="1" applyAlignment="1">
      <alignment vertical="center"/>
    </xf>
    <xf numFmtId="0" fontId="138" fillId="0" borderId="0" xfId="0" applyFont="1" applyFill="1"/>
    <xf numFmtId="0" fontId="110" fillId="0" borderId="0" xfId="0" applyFont="1" applyFill="1"/>
    <xf numFmtId="0" fontId="59" fillId="0" borderId="0" xfId="0" applyFont="1" applyFill="1"/>
    <xf numFmtId="0" fontId="139" fillId="0" borderId="0" xfId="0" applyFont="1" applyFill="1"/>
    <xf numFmtId="0" fontId="78" fillId="0" borderId="0" xfId="0" applyFont="1" applyFill="1"/>
    <xf numFmtId="0" fontId="140" fillId="0" borderId="0" xfId="4" applyFont="1" applyFill="1" applyAlignment="1">
      <alignment vertical="top"/>
    </xf>
    <xf numFmtId="0" fontId="141" fillId="0" borderId="0" xfId="4" quotePrefix="1" applyFont="1" applyFill="1" applyAlignment="1">
      <alignment vertical="center"/>
    </xf>
    <xf numFmtId="0" fontId="142" fillId="0" borderId="0" xfId="0" applyFont="1" applyFill="1"/>
    <xf numFmtId="0" fontId="143"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1"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4" fillId="0" borderId="0" xfId="0" applyFont="1" applyFill="1"/>
    <xf numFmtId="0" fontId="145" fillId="0" borderId="0" xfId="4" applyFont="1" applyFill="1" applyAlignment="1">
      <alignment vertical="top"/>
    </xf>
    <xf numFmtId="0" fontId="146" fillId="0" borderId="0" xfId="0"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4" applyFont="1" applyFill="1" applyBorder="1"/>
    <xf numFmtId="0" fontId="88" fillId="0" borderId="0" xfId="0" applyFont="1" applyFill="1"/>
    <xf numFmtId="0" fontId="140" fillId="0" borderId="0" xfId="0" applyFont="1" applyFill="1" applyAlignment="1">
      <alignment vertical="top"/>
    </xf>
    <xf numFmtId="0" fontId="151" fillId="0" borderId="0" xfId="0" applyFont="1" applyFill="1" applyAlignment="1">
      <alignment vertical="top"/>
    </xf>
    <xf numFmtId="0" fontId="77" fillId="0" borderId="0" xfId="0" applyFont="1" applyFill="1" applyBorder="1"/>
    <xf numFmtId="0" fontId="79" fillId="0" borderId="1" xfId="0" quotePrefix="1" applyFont="1" applyFill="1" applyBorder="1" applyAlignment="1">
      <alignment vertical="center"/>
    </xf>
    <xf numFmtId="0" fontId="59" fillId="0" borderId="1" xfId="4" applyFont="1" applyFill="1" applyBorder="1" applyAlignment="1"/>
    <xf numFmtId="0" fontId="152" fillId="0" borderId="0" xfId="4" applyFont="1" applyFill="1"/>
    <xf numFmtId="0" fontId="79" fillId="0" borderId="1" xfId="4" applyFont="1" applyFill="1" applyBorder="1" applyAlignment="1">
      <alignment horizontal="left" vertical="center"/>
    </xf>
    <xf numFmtId="0" fontId="153" fillId="0" borderId="0" xfId="0" applyFont="1" applyFill="1"/>
    <xf numFmtId="0" fontId="154" fillId="0" borderId="0" xfId="0" applyFont="1" applyFill="1"/>
    <xf numFmtId="0" fontId="88" fillId="0" borderId="0" xfId="4" applyFont="1" applyFill="1"/>
    <xf numFmtId="0" fontId="77" fillId="0" borderId="0" xfId="4" applyFont="1" applyFill="1" applyBorder="1"/>
    <xf numFmtId="0" fontId="140" fillId="0" borderId="0" xfId="4" applyFont="1" applyFill="1" applyAlignment="1"/>
    <xf numFmtId="0" fontId="78" fillId="0" borderId="0" xfId="0" applyFont="1" applyFill="1" applyBorder="1" applyAlignment="1"/>
    <xf numFmtId="0" fontId="78" fillId="0" borderId="0" xfId="0" applyFont="1" applyFill="1" applyAlignment="1"/>
    <xf numFmtId="0" fontId="149" fillId="0" borderId="0" xfId="0" applyFont="1" applyFill="1" applyAlignment="1"/>
    <xf numFmtId="0" fontId="155" fillId="0" borderId="0" xfId="0" applyFont="1" applyFill="1" applyBorder="1"/>
    <xf numFmtId="0" fontId="156" fillId="0" borderId="0" xfId="4" applyFont="1" applyFill="1" applyAlignment="1">
      <alignment vertical="center"/>
    </xf>
    <xf numFmtId="0" fontId="157" fillId="0" borderId="0" xfId="0" applyFont="1" applyFill="1" applyAlignment="1">
      <alignment vertical="top"/>
    </xf>
    <xf numFmtId="0" fontId="59" fillId="0" borderId="0" xfId="0" applyFont="1" applyFill="1" applyBorder="1"/>
    <xf numFmtId="0" fontId="145" fillId="0" borderId="0" xfId="15" quotePrefix="1" applyFont="1" applyFill="1" applyAlignment="1"/>
    <xf numFmtId="0" fontId="159" fillId="0" borderId="0" xfId="15" applyFont="1" applyFill="1"/>
    <xf numFmtId="0" fontId="146" fillId="0" borderId="0" xfId="15" applyFont="1" applyFill="1" applyAlignment="1"/>
    <xf numFmtId="0" fontId="160" fillId="0" borderId="0" xfId="15" applyFont="1" applyFill="1"/>
    <xf numFmtId="0" fontId="146" fillId="0" borderId="0" xfId="4" applyFont="1" applyFill="1" applyBorder="1" applyAlignment="1">
      <alignment vertical="top"/>
    </xf>
    <xf numFmtId="0" fontId="161"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65" fillId="0" borderId="0" xfId="15" applyFont="1" applyFill="1" applyBorder="1" applyAlignment="1">
      <alignment horizontal="right" wrapText="1" indent="2"/>
    </xf>
    <xf numFmtId="0" fontId="103" fillId="0" borderId="0" xfId="13958" applyFont="1" applyAlignment="1">
      <alignment horizontal="left" indent="2"/>
    </xf>
    <xf numFmtId="0" fontId="111" fillId="0" borderId="0" xfId="171" applyFont="1" applyFill="1" applyAlignment="1" applyProtection="1">
      <alignment horizontal="left" indent="2"/>
    </xf>
    <xf numFmtId="0" fontId="65" fillId="0" borderId="0" xfId="15" applyFont="1" applyFill="1" applyAlignment="1">
      <alignment horizontal="right" indent="1"/>
    </xf>
    <xf numFmtId="9" fontId="65" fillId="0" borderId="2" xfId="5" quotePrefix="1" applyFont="1" applyFill="1" applyBorder="1" applyAlignment="1">
      <alignment horizontal="center"/>
    </xf>
    <xf numFmtId="0" fontId="93" fillId="3" borderId="0" xfId="171" applyFont="1" applyFill="1" applyAlignment="1" applyProtection="1">
      <alignment horizontal="left" vertical="center" indent="2"/>
    </xf>
    <xf numFmtId="0" fontId="128" fillId="2" borderId="0" xfId="13961" applyFont="1" applyFill="1" applyAlignment="1">
      <alignment horizontal="left" vertical="center"/>
    </xf>
    <xf numFmtId="0" fontId="128" fillId="2" borderId="0" xfId="13959" applyFont="1" applyFill="1" applyAlignment="1">
      <alignment horizontal="left" vertical="center"/>
    </xf>
    <xf numFmtId="0" fontId="132" fillId="4" borderId="0" xfId="6" applyFont="1" applyFill="1" applyAlignment="1">
      <alignment horizontal="left" vertical="center"/>
    </xf>
    <xf numFmtId="0" fontId="130" fillId="4" borderId="0" xfId="13959" applyFont="1" applyFill="1" applyAlignment="1">
      <alignment horizontal="left" vertical="justify" wrapText="1"/>
    </xf>
    <xf numFmtId="0" fontId="128" fillId="2" borderId="0" xfId="13959" applyFont="1" applyFill="1" applyAlignment="1">
      <alignmen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0" fontId="158" fillId="0" borderId="2" xfId="0" quotePrefix="1" applyFont="1" applyFill="1" applyBorder="1" applyAlignment="1">
      <alignment horizontal="left" vertical="center"/>
    </xf>
    <xf numFmtId="0" fontId="158" fillId="0" borderId="3" xfId="0" quotePrefix="1" applyFont="1" applyFill="1" applyBorder="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9" fillId="0" borderId="2" xfId="0" quotePrefix="1" applyFont="1" applyFill="1" applyBorder="1" applyAlignment="1">
      <alignment horizontal="left" vertical="center"/>
    </xf>
    <xf numFmtId="0" fontId="79" fillId="0" borderId="3" xfId="0" quotePrefix="1" applyFont="1" applyFill="1" applyBorder="1" applyAlignment="1">
      <alignment horizontal="left" vertical="center"/>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0" fillId="0" borderId="1" xfId="15" applyFont="1" applyFill="1" applyBorder="1" applyAlignment="1">
      <alignment horizontal="right" vertical="center"/>
    </xf>
    <xf numFmtId="3" fontId="65" fillId="0" borderId="0" xfId="1" applyNumberFormat="1" applyFont="1" applyFill="1" applyBorder="1" applyAlignment="1">
      <alignment horizontal="right" vertical="center"/>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zoomScaleNormal="100" workbookViewId="0">
      <selection activeCell="B1" sqref="B1:M1"/>
    </sheetView>
  </sheetViews>
  <sheetFormatPr defaultColWidth="9.1796875" defaultRowHeight="13"/>
  <cols>
    <col min="1" max="1" width="6.26953125" style="168" customWidth="1"/>
    <col min="2" max="2" width="16.26953125" style="168" customWidth="1"/>
    <col min="3" max="3" width="2.1796875" style="168" customWidth="1"/>
    <col min="4" max="4" width="16.26953125" style="168" customWidth="1"/>
    <col min="5" max="5" width="2.1796875" style="168" customWidth="1"/>
    <col min="6" max="6" width="16.26953125" style="168" customWidth="1"/>
    <col min="7" max="7" width="2.1796875" style="168" customWidth="1"/>
    <col min="8" max="8" width="16.26953125" style="168" customWidth="1"/>
    <col min="9" max="9" width="2.1796875" style="168" customWidth="1"/>
    <col min="10" max="10" width="16.26953125" style="168" customWidth="1"/>
    <col min="11" max="11" width="2.1796875" style="168" customWidth="1"/>
    <col min="12" max="12" width="16.26953125" style="168" customWidth="1"/>
    <col min="13" max="13" width="13.453125" style="168" customWidth="1"/>
    <col min="14" max="16384" width="9.1796875" style="168"/>
  </cols>
  <sheetData>
    <row r="1" spans="1:13" ht="32.25" customHeight="1">
      <c r="A1" s="210"/>
      <c r="B1" s="309" t="s">
        <v>115</v>
      </c>
      <c r="C1" s="309"/>
      <c r="D1" s="309"/>
      <c r="E1" s="309"/>
      <c r="F1" s="309"/>
      <c r="G1" s="309"/>
      <c r="H1" s="309"/>
      <c r="I1" s="309"/>
      <c r="J1" s="309"/>
      <c r="K1" s="309"/>
      <c r="L1" s="309"/>
      <c r="M1" s="309"/>
    </row>
    <row r="2" spans="1:13" ht="32.25" customHeight="1"/>
    <row r="3" spans="1:13" ht="69" customHeight="1">
      <c r="B3" s="310" t="s">
        <v>105</v>
      </c>
      <c r="C3" s="310"/>
      <c r="D3" s="310"/>
      <c r="E3" s="310"/>
      <c r="F3" s="310"/>
      <c r="G3" s="310"/>
      <c r="H3" s="310"/>
      <c r="I3" s="310"/>
      <c r="J3" s="310"/>
      <c r="K3" s="310"/>
      <c r="L3" s="310"/>
      <c r="M3" s="310"/>
    </row>
    <row r="4" spans="1:13" ht="15" customHeight="1">
      <c r="B4" s="209"/>
      <c r="C4" s="208"/>
      <c r="D4" s="208"/>
      <c r="E4" s="208"/>
      <c r="F4" s="208"/>
      <c r="G4" s="208"/>
      <c r="H4" s="208"/>
      <c r="I4" s="208"/>
      <c r="J4" s="208"/>
      <c r="K4" s="208"/>
      <c r="L4" s="208"/>
    </row>
    <row r="5" spans="1:13" ht="18" customHeight="1">
      <c r="B5" s="207"/>
      <c r="C5" s="207"/>
      <c r="D5" s="207"/>
      <c r="E5" s="207"/>
      <c r="F5" s="207"/>
      <c r="G5" s="207"/>
      <c r="H5" s="207"/>
      <c r="I5" s="207"/>
      <c r="J5" s="207"/>
      <c r="K5" s="207"/>
      <c r="L5" s="26"/>
    </row>
    <row r="6" spans="1:13" ht="15" customHeight="1">
      <c r="B6" s="311" t="s">
        <v>104</v>
      </c>
      <c r="C6" s="311"/>
      <c r="D6" s="311"/>
      <c r="E6" s="311"/>
      <c r="F6" s="311"/>
      <c r="G6" s="311"/>
      <c r="H6" s="311"/>
      <c r="I6" s="311"/>
      <c r="J6" s="311"/>
      <c r="K6" s="311"/>
      <c r="L6" s="311"/>
      <c r="M6" s="311"/>
    </row>
    <row r="7" spans="1:13" ht="5.15" customHeight="1"/>
    <row r="8" spans="1:13" ht="17.25" customHeight="1">
      <c r="A8" s="195"/>
      <c r="B8" s="306" t="s">
        <v>106</v>
      </c>
      <c r="C8" s="306"/>
      <c r="D8" s="306"/>
      <c r="E8" s="306"/>
      <c r="F8" s="306"/>
      <c r="G8" s="206"/>
      <c r="H8" s="205"/>
      <c r="I8" s="206"/>
      <c r="J8" s="205"/>
      <c r="K8" s="206"/>
      <c r="L8" s="205"/>
    </row>
    <row r="9" spans="1:13" ht="5.15" customHeight="1">
      <c r="A9" s="195"/>
      <c r="B9" s="302"/>
      <c r="C9" s="302"/>
      <c r="D9" s="302"/>
      <c r="E9" s="302"/>
      <c r="F9" s="302"/>
      <c r="G9" s="204"/>
      <c r="H9" s="204"/>
      <c r="I9" s="204"/>
      <c r="J9" s="204"/>
      <c r="K9" s="204"/>
      <c r="L9" s="204"/>
    </row>
    <row r="10" spans="1:13" ht="17.25" customHeight="1">
      <c r="A10" s="195"/>
      <c r="B10" s="306" t="s">
        <v>107</v>
      </c>
      <c r="C10" s="306"/>
      <c r="D10" s="306"/>
      <c r="E10" s="306"/>
      <c r="F10" s="306"/>
      <c r="G10" s="204"/>
      <c r="H10" s="204"/>
      <c r="I10" s="204"/>
      <c r="J10" s="204"/>
      <c r="K10" s="204"/>
      <c r="L10" s="204"/>
    </row>
    <row r="11" spans="1:13" ht="5.15" customHeight="1">
      <c r="A11" s="195"/>
      <c r="B11" s="302"/>
      <c r="C11" s="302"/>
      <c r="D11" s="302"/>
      <c r="E11" s="302"/>
      <c r="F11" s="302"/>
      <c r="G11" s="204"/>
      <c r="H11" s="204"/>
      <c r="I11" s="204"/>
      <c r="J11" s="204"/>
      <c r="K11" s="204"/>
      <c r="L11" s="204"/>
    </row>
    <row r="12" spans="1:13" ht="17.25" customHeight="1">
      <c r="A12" s="195"/>
      <c r="B12" s="306" t="s">
        <v>108</v>
      </c>
      <c r="C12" s="306"/>
      <c r="D12" s="306"/>
      <c r="E12" s="306"/>
      <c r="F12" s="306"/>
      <c r="G12" s="204"/>
      <c r="H12" s="204"/>
      <c r="I12" s="204"/>
      <c r="J12" s="204"/>
      <c r="K12" s="204"/>
      <c r="L12" s="204"/>
    </row>
    <row r="13" spans="1:13" ht="5.15" customHeight="1">
      <c r="A13" s="195"/>
      <c r="B13" s="303"/>
      <c r="C13" s="303"/>
      <c r="D13" s="303"/>
      <c r="E13" s="303"/>
      <c r="F13" s="303"/>
      <c r="G13" s="204"/>
      <c r="H13" s="204"/>
      <c r="I13" s="204"/>
      <c r="J13" s="204"/>
      <c r="K13" s="204"/>
      <c r="L13" s="204"/>
    </row>
    <row r="14" spans="1:13" ht="17.25" customHeight="1">
      <c r="A14" s="195"/>
      <c r="B14" s="306" t="s">
        <v>109</v>
      </c>
      <c r="C14" s="306"/>
      <c r="D14" s="306"/>
      <c r="E14" s="306"/>
      <c r="F14" s="306"/>
      <c r="G14" s="204"/>
      <c r="H14" s="204"/>
      <c r="I14" s="204"/>
      <c r="J14" s="204"/>
      <c r="K14" s="204"/>
      <c r="L14" s="204"/>
    </row>
    <row r="15" spans="1:13" ht="12.75" customHeight="1"/>
    <row r="16" spans="1:13" s="203" customFormat="1" ht="15" customHeight="1">
      <c r="A16" s="200"/>
      <c r="B16" s="307" t="s">
        <v>103</v>
      </c>
      <c r="C16" s="307"/>
      <c r="D16" s="307"/>
      <c r="E16" s="307"/>
      <c r="F16" s="307"/>
      <c r="G16" s="307"/>
      <c r="H16" s="307"/>
      <c r="I16" s="307"/>
      <c r="J16" s="307"/>
      <c r="K16" s="307"/>
      <c r="L16" s="307"/>
      <c r="M16" s="307"/>
    </row>
    <row r="17" spans="1:13" s="198" customFormat="1" ht="3" customHeight="1">
      <c r="A17" s="200"/>
      <c r="B17" s="202"/>
    </row>
    <row r="18" spans="1:13" s="198" customFormat="1" ht="17.25" customHeight="1">
      <c r="A18" s="200"/>
      <c r="B18" s="199" t="s">
        <v>102</v>
      </c>
    </row>
    <row r="19" spans="1:13" s="198" customFormat="1" ht="7" customHeight="1">
      <c r="A19" s="200"/>
      <c r="B19" s="202"/>
    </row>
    <row r="20" spans="1:13" s="198" customFormat="1" ht="17.25" customHeight="1">
      <c r="A20" s="200"/>
      <c r="B20" s="199" t="s">
        <v>101</v>
      </c>
      <c r="C20" s="199"/>
      <c r="D20" s="199"/>
      <c r="E20" s="199"/>
      <c r="F20" s="199"/>
      <c r="G20" s="199"/>
      <c r="H20" s="199"/>
    </row>
    <row r="21" spans="1:13" s="198" customFormat="1" ht="17.25" customHeight="1">
      <c r="A21" s="200"/>
      <c r="B21" s="199" t="s">
        <v>100</v>
      </c>
      <c r="C21" s="199"/>
      <c r="D21" s="199"/>
      <c r="E21" s="199"/>
      <c r="F21" s="199"/>
      <c r="G21" s="199"/>
      <c r="H21" s="199"/>
    </row>
    <row r="22" spans="1:13" s="198" customFormat="1" ht="17.25" customHeight="1">
      <c r="A22" s="200"/>
      <c r="B22" s="199" t="s">
        <v>99</v>
      </c>
      <c r="C22" s="199"/>
      <c r="D22" s="199"/>
      <c r="E22" s="199"/>
      <c r="F22" s="199"/>
      <c r="G22" s="199"/>
      <c r="H22" s="199"/>
    </row>
    <row r="23" spans="1:13" s="198" customFormat="1" ht="17.25" customHeight="1">
      <c r="A23" s="200"/>
      <c r="B23" s="199" t="s">
        <v>98</v>
      </c>
      <c r="C23" s="199"/>
      <c r="D23" s="199"/>
      <c r="E23" s="199"/>
      <c r="F23" s="199"/>
      <c r="G23" s="199"/>
      <c r="H23" s="199"/>
    </row>
    <row r="24" spans="1:13" s="198" customFormat="1" ht="17.25" customHeight="1">
      <c r="A24" s="200"/>
      <c r="B24" s="199" t="s">
        <v>97</v>
      </c>
      <c r="C24" s="201"/>
      <c r="D24" s="201"/>
      <c r="E24" s="199"/>
      <c r="F24" s="199"/>
      <c r="G24" s="199"/>
      <c r="H24" s="199"/>
    </row>
    <row r="25" spans="1:13" s="198" customFormat="1" ht="17.25" customHeight="1">
      <c r="A25" s="200"/>
      <c r="B25" s="199" t="s">
        <v>96</v>
      </c>
      <c r="C25" s="199"/>
      <c r="D25" s="199"/>
      <c r="E25" s="199"/>
      <c r="F25" s="199"/>
      <c r="G25" s="199"/>
      <c r="H25" s="199"/>
    </row>
    <row r="26" spans="1:13" s="198" customFormat="1" ht="17.25" customHeight="1">
      <c r="A26" s="200"/>
      <c r="B26" s="199" t="s">
        <v>95</v>
      </c>
      <c r="C26" s="199"/>
      <c r="D26" s="199"/>
      <c r="E26" s="199"/>
      <c r="F26" s="199"/>
      <c r="G26" s="199"/>
      <c r="H26" s="199"/>
    </row>
    <row r="27" spans="1:13" s="198" customFormat="1" ht="17.25" customHeight="1">
      <c r="A27" s="200"/>
      <c r="B27" s="199" t="s">
        <v>94</v>
      </c>
      <c r="C27" s="199"/>
      <c r="D27" s="199"/>
      <c r="E27" s="199"/>
      <c r="F27" s="199"/>
      <c r="G27" s="199"/>
      <c r="H27" s="199"/>
    </row>
    <row r="28" spans="1:13" ht="12.75" customHeight="1">
      <c r="A28" s="195"/>
      <c r="B28" s="197"/>
    </row>
    <row r="29" spans="1:13" ht="15" customHeight="1">
      <c r="A29" s="195"/>
      <c r="B29" s="308" t="s">
        <v>14</v>
      </c>
      <c r="C29" s="308"/>
      <c r="D29" s="308"/>
      <c r="E29" s="308"/>
      <c r="F29" s="308"/>
      <c r="G29" s="308"/>
      <c r="H29" s="308"/>
      <c r="I29" s="308"/>
      <c r="J29" s="308"/>
      <c r="K29" s="308"/>
      <c r="L29" s="308"/>
      <c r="M29" s="308"/>
    </row>
    <row r="30" spans="1:13" ht="3" customHeight="1">
      <c r="A30" s="195"/>
      <c r="B30" s="196"/>
      <c r="C30" s="196"/>
      <c r="D30" s="196"/>
      <c r="E30" s="196"/>
      <c r="F30" s="196"/>
      <c r="G30" s="196"/>
      <c r="H30" s="196"/>
      <c r="I30" s="196"/>
      <c r="J30" s="196"/>
      <c r="K30" s="191"/>
      <c r="L30" s="191"/>
    </row>
    <row r="31" spans="1:13" ht="17.25" customHeight="1">
      <c r="A31" s="195"/>
      <c r="B31" s="192" t="s">
        <v>15</v>
      </c>
      <c r="C31" s="192"/>
      <c r="D31" s="192"/>
      <c r="E31" s="192"/>
      <c r="F31" s="192"/>
      <c r="G31" s="192"/>
      <c r="H31" s="192"/>
      <c r="I31" s="192"/>
      <c r="J31" s="192"/>
      <c r="K31" s="191"/>
      <c r="L31" s="191"/>
    </row>
    <row r="32" spans="1:13" ht="3" customHeight="1">
      <c r="A32" s="195"/>
      <c r="B32" s="192"/>
      <c r="C32" s="192"/>
      <c r="D32" s="192"/>
      <c r="E32" s="192"/>
      <c r="F32" s="192"/>
      <c r="G32" s="192"/>
      <c r="H32" s="192"/>
      <c r="I32" s="192"/>
      <c r="J32" s="192"/>
      <c r="K32" s="191"/>
      <c r="L32" s="191"/>
    </row>
    <row r="33" spans="1:13" ht="17.25" customHeight="1">
      <c r="A33" s="195"/>
      <c r="B33" s="194" t="s">
        <v>48</v>
      </c>
      <c r="C33" s="193"/>
      <c r="D33" s="193"/>
      <c r="E33" s="193"/>
      <c r="F33" s="192"/>
      <c r="G33" s="192"/>
      <c r="H33" s="192"/>
      <c r="I33" s="192"/>
      <c r="J33" s="192"/>
      <c r="K33" s="191"/>
      <c r="L33" s="191"/>
      <c r="M33" s="190"/>
    </row>
    <row r="34" spans="1:13" ht="17.25" customHeight="1">
      <c r="A34" s="195"/>
      <c r="B34" s="194" t="s">
        <v>93</v>
      </c>
      <c r="C34" s="193"/>
      <c r="D34" s="193"/>
      <c r="E34" s="193"/>
      <c r="F34" s="192"/>
      <c r="G34" s="192"/>
      <c r="H34" s="192"/>
      <c r="I34" s="192"/>
      <c r="J34" s="192"/>
      <c r="K34" s="191"/>
      <c r="L34" s="191"/>
    </row>
    <row r="35" spans="1:13" ht="17.25" customHeight="1">
      <c r="A35" s="195"/>
      <c r="B35" s="194" t="s">
        <v>92</v>
      </c>
      <c r="C35" s="193"/>
      <c r="D35" s="193"/>
      <c r="E35" s="193"/>
      <c r="F35" s="192"/>
      <c r="G35" s="192"/>
      <c r="H35" s="192"/>
      <c r="I35" s="192"/>
      <c r="J35" s="192"/>
      <c r="K35" s="191"/>
      <c r="L35" s="191"/>
      <c r="M35" s="190"/>
    </row>
    <row r="36" spans="1:13" ht="17.25" customHeight="1">
      <c r="A36" s="195"/>
      <c r="B36" s="194" t="s">
        <v>110</v>
      </c>
      <c r="C36" s="193"/>
      <c r="D36" s="193"/>
      <c r="E36" s="193"/>
      <c r="F36" s="192"/>
      <c r="G36" s="192"/>
      <c r="H36" s="192"/>
      <c r="I36" s="192"/>
      <c r="J36" s="192"/>
      <c r="K36" s="191"/>
      <c r="L36" s="191"/>
    </row>
    <row r="37" spans="1:13" ht="17.25" customHeight="1">
      <c r="A37" s="195"/>
      <c r="B37" s="194" t="s">
        <v>91</v>
      </c>
      <c r="C37" s="193"/>
      <c r="D37" s="193"/>
      <c r="E37" s="193"/>
      <c r="F37" s="192"/>
      <c r="G37" s="192"/>
      <c r="H37" s="192"/>
      <c r="I37" s="192"/>
      <c r="J37" s="192"/>
      <c r="K37" s="191"/>
      <c r="L37" s="191"/>
      <c r="M37" s="190"/>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election activeCell="D9" sqref="D9:P14"/>
    </sheetView>
  </sheetViews>
  <sheetFormatPr defaultColWidth="9.1796875" defaultRowHeight="14"/>
  <cols>
    <col min="1" max="1" width="4.453125" style="30" customWidth="1"/>
    <col min="2" max="2" width="1.81640625" style="30" customWidth="1"/>
    <col min="3" max="3" width="5.81640625" style="30" customWidth="1"/>
    <col min="4" max="15" width="5.7265625" style="30" customWidth="1"/>
    <col min="16" max="16" width="6.7265625" style="30" customWidth="1"/>
    <col min="17" max="16384" width="9.179687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3" customFormat="1" ht="18" customHeight="1">
      <c r="B4" s="214" t="s">
        <v>90</v>
      </c>
      <c r="C4" s="215"/>
      <c r="D4" s="216"/>
      <c r="F4" s="217"/>
      <c r="G4" s="217"/>
      <c r="H4" s="217"/>
      <c r="I4" s="217"/>
      <c r="J4" s="217"/>
      <c r="K4" s="217"/>
      <c r="L4" s="218"/>
      <c r="M4" s="218"/>
      <c r="N4" s="218"/>
    </row>
    <row r="5" spans="1:16" s="39" customFormat="1" ht="3" customHeight="1"/>
    <row r="6" spans="1:16" s="39" customFormat="1" ht="12" customHeight="1">
      <c r="B6" s="316"/>
      <c r="C6" s="316"/>
      <c r="D6" s="318" t="s">
        <v>59</v>
      </c>
      <c r="E6" s="318" t="s">
        <v>60</v>
      </c>
      <c r="F6" s="318" t="s">
        <v>61</v>
      </c>
      <c r="G6" s="318" t="s">
        <v>62</v>
      </c>
      <c r="H6" s="318" t="s">
        <v>80</v>
      </c>
      <c r="I6" s="318" t="s">
        <v>63</v>
      </c>
      <c r="J6" s="318" t="s">
        <v>64</v>
      </c>
      <c r="K6" s="318" t="s">
        <v>65</v>
      </c>
      <c r="L6" s="318" t="s">
        <v>66</v>
      </c>
      <c r="M6" s="318" t="s">
        <v>67</v>
      </c>
      <c r="N6" s="318" t="s">
        <v>68</v>
      </c>
      <c r="O6" s="318" t="s">
        <v>69</v>
      </c>
      <c r="P6" s="314" t="s">
        <v>70</v>
      </c>
    </row>
    <row r="7" spans="1:16" s="39" customFormat="1" ht="12" customHeight="1">
      <c r="A7" s="40"/>
      <c r="B7" s="317"/>
      <c r="C7" s="317"/>
      <c r="D7" s="319"/>
      <c r="E7" s="319"/>
      <c r="F7" s="319"/>
      <c r="G7" s="319"/>
      <c r="H7" s="319"/>
      <c r="I7" s="319"/>
      <c r="J7" s="319"/>
      <c r="K7" s="319"/>
      <c r="L7" s="319"/>
      <c r="M7" s="319"/>
      <c r="N7" s="319"/>
      <c r="O7" s="319"/>
      <c r="P7" s="315"/>
    </row>
    <row r="8" spans="1:16" s="39" customFormat="1" ht="3" customHeight="1">
      <c r="A8" s="40"/>
      <c r="C8" s="169"/>
      <c r="D8" s="170"/>
      <c r="E8" s="170"/>
      <c r="F8" s="170"/>
      <c r="G8" s="170"/>
      <c r="H8" s="170"/>
      <c r="I8" s="170"/>
      <c r="J8" s="170"/>
      <c r="K8" s="170"/>
      <c r="L8" s="170"/>
      <c r="M8" s="170"/>
      <c r="N8" s="170"/>
      <c r="O8" s="170"/>
      <c r="P8" s="228"/>
    </row>
    <row r="9" spans="1:16" s="32" customFormat="1" ht="13" customHeight="1">
      <c r="A9" s="47"/>
      <c r="B9" s="313">
        <v>2019</v>
      </c>
      <c r="C9" s="313"/>
      <c r="D9" s="223">
        <v>116</v>
      </c>
      <c r="E9" s="223">
        <v>91</v>
      </c>
      <c r="F9" s="223">
        <v>113</v>
      </c>
      <c r="G9" s="223">
        <v>98</v>
      </c>
      <c r="H9" s="223">
        <v>106</v>
      </c>
      <c r="I9" s="223">
        <v>93</v>
      </c>
      <c r="J9" s="223">
        <v>84</v>
      </c>
      <c r="K9" s="223">
        <v>99</v>
      </c>
      <c r="L9" s="223">
        <v>91</v>
      </c>
      <c r="M9" s="223">
        <v>101</v>
      </c>
      <c r="N9" s="223">
        <v>84</v>
      </c>
      <c r="O9" s="223">
        <v>110</v>
      </c>
      <c r="P9" s="223">
        <v>1186</v>
      </c>
    </row>
    <row r="10" spans="1:16" s="23" customFormat="1" ht="13" customHeight="1">
      <c r="A10" s="47"/>
      <c r="B10" s="313">
        <v>2020</v>
      </c>
      <c r="C10" s="313"/>
      <c r="D10" s="223">
        <v>82</v>
      </c>
      <c r="E10" s="223">
        <v>93</v>
      </c>
      <c r="F10" s="223">
        <v>102</v>
      </c>
      <c r="G10" s="223">
        <v>80</v>
      </c>
      <c r="H10" s="223">
        <v>82</v>
      </c>
      <c r="I10" s="223">
        <v>82</v>
      </c>
      <c r="J10" s="223">
        <v>96</v>
      </c>
      <c r="K10" s="223">
        <v>96</v>
      </c>
      <c r="L10" s="223">
        <v>83</v>
      </c>
      <c r="M10" s="223">
        <v>104</v>
      </c>
      <c r="N10" s="223">
        <v>102</v>
      </c>
      <c r="O10" s="223">
        <v>95</v>
      </c>
      <c r="P10" s="223">
        <v>1097</v>
      </c>
    </row>
    <row r="11" spans="1:16" s="23" customFormat="1" ht="13" customHeight="1">
      <c r="A11" s="47"/>
      <c r="B11" s="313">
        <v>2021</v>
      </c>
      <c r="C11" s="313"/>
      <c r="D11" s="223">
        <v>97</v>
      </c>
      <c r="E11" s="223">
        <v>95</v>
      </c>
      <c r="F11" s="223">
        <v>100</v>
      </c>
      <c r="G11" s="223">
        <v>85</v>
      </c>
      <c r="H11" s="223">
        <v>79</v>
      </c>
      <c r="I11" s="223">
        <v>104</v>
      </c>
      <c r="J11" s="223">
        <v>107</v>
      </c>
      <c r="K11" s="223">
        <v>79</v>
      </c>
      <c r="L11" s="223">
        <v>84</v>
      </c>
      <c r="M11" s="223">
        <v>104</v>
      </c>
      <c r="N11" s="223">
        <v>94</v>
      </c>
      <c r="O11" s="223">
        <v>102</v>
      </c>
      <c r="P11" s="223">
        <v>1130</v>
      </c>
    </row>
    <row r="12" spans="1:16" s="23" customFormat="1" ht="13" customHeight="1">
      <c r="A12" s="47"/>
      <c r="B12" s="312">
        <v>2022</v>
      </c>
      <c r="C12" s="312"/>
      <c r="D12" s="223">
        <v>92</v>
      </c>
      <c r="E12" s="223">
        <v>111</v>
      </c>
      <c r="F12" s="223">
        <v>95</v>
      </c>
      <c r="G12" s="223">
        <v>102</v>
      </c>
      <c r="H12" s="223">
        <v>104</v>
      </c>
      <c r="I12" s="223">
        <v>93</v>
      </c>
      <c r="J12" s="223">
        <v>76</v>
      </c>
      <c r="K12" s="223">
        <v>95</v>
      </c>
      <c r="L12" s="223">
        <v>118</v>
      </c>
      <c r="M12" s="223">
        <v>89</v>
      </c>
      <c r="N12" s="223">
        <v>102</v>
      </c>
      <c r="O12" s="223">
        <v>103</v>
      </c>
      <c r="P12" s="223">
        <v>1180</v>
      </c>
    </row>
    <row r="13" spans="1:16" s="23" customFormat="1" ht="13" customHeight="1">
      <c r="A13" s="47"/>
      <c r="B13" s="312">
        <v>2023</v>
      </c>
      <c r="C13" s="312"/>
      <c r="D13" s="223">
        <v>105</v>
      </c>
      <c r="E13" s="223">
        <v>88</v>
      </c>
      <c r="F13" s="223">
        <v>113</v>
      </c>
      <c r="G13" s="223">
        <v>92</v>
      </c>
      <c r="H13" s="223">
        <v>106</v>
      </c>
      <c r="I13" s="223">
        <v>87</v>
      </c>
      <c r="J13" s="223">
        <v>110</v>
      </c>
      <c r="K13" s="223">
        <v>102</v>
      </c>
      <c r="L13" s="223">
        <v>130</v>
      </c>
      <c r="M13" s="223">
        <v>103</v>
      </c>
      <c r="N13" s="223">
        <v>115</v>
      </c>
      <c r="O13" s="223">
        <v>121</v>
      </c>
      <c r="P13" s="223">
        <v>1272</v>
      </c>
    </row>
    <row r="14" spans="1:16" s="24" customFormat="1" ht="13" customHeight="1">
      <c r="A14" s="48"/>
      <c r="B14" s="312">
        <v>2024</v>
      </c>
      <c r="C14" s="312"/>
      <c r="D14" s="223">
        <v>97</v>
      </c>
      <c r="E14" s="223">
        <v>110</v>
      </c>
      <c r="F14" s="223"/>
      <c r="G14" s="223"/>
      <c r="H14" s="223"/>
      <c r="I14" s="223"/>
      <c r="J14" s="223"/>
      <c r="K14" s="223"/>
      <c r="L14" s="223"/>
      <c r="M14" s="223"/>
      <c r="N14" s="223"/>
      <c r="O14" s="223"/>
      <c r="P14" s="223">
        <v>207</v>
      </c>
    </row>
    <row r="15" spans="1:16" s="22" customFormat="1" ht="3" customHeight="1">
      <c r="A15" s="49"/>
      <c r="B15" s="172"/>
      <c r="C15" s="171"/>
      <c r="D15" s="171"/>
      <c r="E15" s="171"/>
      <c r="F15" s="171"/>
      <c r="G15" s="171"/>
      <c r="H15" s="171"/>
      <c r="I15" s="171"/>
      <c r="J15" s="171"/>
      <c r="K15" s="171"/>
      <c r="L15" s="171"/>
      <c r="M15" s="171"/>
      <c r="N15" s="171"/>
      <c r="O15" s="171"/>
      <c r="P15" s="171"/>
    </row>
    <row r="16" spans="1:16" s="24" customFormat="1" ht="12" customHeight="1">
      <c r="A16" s="48"/>
    </row>
  </sheetData>
  <mergeCells count="20">
    <mergeCell ref="P6:P7"/>
    <mergeCell ref="B6:C7"/>
    <mergeCell ref="D6:D7"/>
    <mergeCell ref="E6:E7"/>
    <mergeCell ref="F6:F7"/>
    <mergeCell ref="G6:G7"/>
    <mergeCell ref="H6:H7"/>
    <mergeCell ref="I6:I7"/>
    <mergeCell ref="J6:J7"/>
    <mergeCell ref="K6:K7"/>
    <mergeCell ref="O6:O7"/>
    <mergeCell ref="N6:N7"/>
    <mergeCell ref="M6:M7"/>
    <mergeCell ref="L6:L7"/>
    <mergeCell ref="B14:C14"/>
    <mergeCell ref="B9:C9"/>
    <mergeCell ref="B10:C10"/>
    <mergeCell ref="B11:C11"/>
    <mergeCell ref="B12:C12"/>
    <mergeCell ref="B13:C13"/>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election activeCell="E49" sqref="E49:M53"/>
    </sheetView>
  </sheetViews>
  <sheetFormatPr defaultRowHeight="12.5"/>
  <cols>
    <col min="1" max="1" width="2" style="25" customWidth="1"/>
    <col min="2" max="2" width="4.26953125" customWidth="1"/>
    <col min="3" max="3" width="16" customWidth="1"/>
    <col min="4" max="4" width="7.81640625" customWidth="1"/>
    <col min="5" max="5" width="7.26953125" customWidth="1"/>
    <col min="6" max="7" width="6" customWidth="1"/>
    <col min="8" max="8" width="5.81640625" customWidth="1"/>
    <col min="9" max="9" width="6.7265625" customWidth="1"/>
    <col min="10" max="10" width="7" customWidth="1"/>
    <col min="11" max="11" width="6.54296875" customWidth="1"/>
    <col min="12" max="12" width="8" customWidth="1"/>
    <col min="13" max="13" width="9.269531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34</v>
      </c>
      <c r="C4" s="229" t="s">
        <v>111</v>
      </c>
      <c r="D4" s="230"/>
      <c r="E4" s="231"/>
      <c r="F4" s="231"/>
      <c r="G4" s="232"/>
      <c r="H4" s="233"/>
      <c r="I4" s="234"/>
      <c r="J4" s="233"/>
      <c r="K4" s="235"/>
      <c r="L4" s="235"/>
      <c r="M4" s="233"/>
    </row>
    <row r="5" spans="2:13" s="220" customFormat="1" ht="18" customHeight="1">
      <c r="B5" s="235"/>
      <c r="C5" s="236" t="s">
        <v>85</v>
      </c>
      <c r="D5" s="235"/>
      <c r="E5" s="237" t="s">
        <v>9</v>
      </c>
      <c r="F5" s="238"/>
      <c r="G5" s="239"/>
      <c r="H5" s="239"/>
      <c r="I5" s="235"/>
      <c r="J5" s="235"/>
      <c r="K5" s="235"/>
      <c r="L5" s="235"/>
      <c r="M5" s="233"/>
    </row>
    <row r="6" spans="2:13" s="9" customFormat="1" ht="17.149999999999999" customHeight="1">
      <c r="B6" s="233"/>
      <c r="C6" s="240" t="s">
        <v>9</v>
      </c>
      <c r="D6" s="109"/>
      <c r="E6" s="110" t="s">
        <v>2</v>
      </c>
      <c r="F6" s="110" t="s">
        <v>3</v>
      </c>
      <c r="G6" s="110" t="s">
        <v>5</v>
      </c>
      <c r="H6" s="110" t="s">
        <v>4</v>
      </c>
      <c r="I6" s="110" t="s">
        <v>1</v>
      </c>
      <c r="J6" s="110" t="s">
        <v>0</v>
      </c>
      <c r="K6" s="110" t="s">
        <v>6</v>
      </c>
      <c r="L6" s="110" t="s">
        <v>7</v>
      </c>
      <c r="M6" s="110" t="s">
        <v>8</v>
      </c>
    </row>
    <row r="7" spans="2:13" s="9" customFormat="1" ht="3" customHeight="1">
      <c r="B7" s="233"/>
      <c r="C7" s="75"/>
      <c r="D7" s="111"/>
      <c r="E7" s="112"/>
      <c r="F7" s="112"/>
      <c r="G7" s="112"/>
      <c r="H7" s="112"/>
      <c r="I7" s="112"/>
      <c r="J7" s="112"/>
      <c r="K7" s="112"/>
      <c r="L7" s="112"/>
      <c r="M7" s="113"/>
    </row>
    <row r="8" spans="2:13" s="9" customFormat="1" ht="14.15" customHeight="1">
      <c r="B8" s="233"/>
      <c r="C8" s="114" t="s">
        <v>116</v>
      </c>
      <c r="D8" s="79"/>
      <c r="E8" s="42">
        <v>20</v>
      </c>
      <c r="F8" s="42">
        <v>26</v>
      </c>
      <c r="G8" s="42">
        <v>16</v>
      </c>
      <c r="H8" s="42">
        <v>13</v>
      </c>
      <c r="I8" s="42">
        <v>9</v>
      </c>
      <c r="J8" s="42">
        <v>3</v>
      </c>
      <c r="K8" s="42">
        <v>0</v>
      </c>
      <c r="L8" s="42">
        <v>1</v>
      </c>
      <c r="M8" s="42">
        <v>88</v>
      </c>
    </row>
    <row r="9" spans="2:13" s="9" customFormat="1" ht="14.15" customHeight="1">
      <c r="B9" s="233"/>
      <c r="C9" s="114" t="s">
        <v>117</v>
      </c>
      <c r="D9" s="79"/>
      <c r="E9" s="42">
        <v>31</v>
      </c>
      <c r="F9" s="42">
        <v>21</v>
      </c>
      <c r="G9" s="42">
        <v>28</v>
      </c>
      <c r="H9" s="42">
        <v>11</v>
      </c>
      <c r="I9" s="42">
        <v>11</v>
      </c>
      <c r="J9" s="42">
        <v>0</v>
      </c>
      <c r="K9" s="42">
        <v>8</v>
      </c>
      <c r="L9" s="42">
        <v>0</v>
      </c>
      <c r="M9" s="42">
        <v>110</v>
      </c>
    </row>
    <row r="10" spans="2:13" s="9" customFormat="1" ht="3" customHeight="1">
      <c r="B10" s="233"/>
      <c r="C10" s="241"/>
      <c r="D10" s="242"/>
      <c r="E10" s="115"/>
      <c r="F10" s="115"/>
      <c r="G10" s="115"/>
      <c r="H10" s="115"/>
      <c r="I10" s="115"/>
      <c r="J10" s="85"/>
      <c r="K10" s="85"/>
      <c r="L10" s="85"/>
      <c r="M10" s="21"/>
    </row>
    <row r="11" spans="2:13" s="9" customFormat="1" ht="14.15" customHeight="1">
      <c r="B11" s="233"/>
      <c r="C11" s="75" t="s">
        <v>16</v>
      </c>
      <c r="D11" s="116"/>
      <c r="E11" s="178">
        <f>((E9-E8)/E8)</f>
        <v>0.55000000000000004</v>
      </c>
      <c r="F11" s="178">
        <f t="shared" ref="F11:J11" si="0">((F9-F8)/F8)</f>
        <v>-0.19230769230769232</v>
      </c>
      <c r="G11" s="178">
        <f t="shared" si="0"/>
        <v>0.75</v>
      </c>
      <c r="H11" s="178">
        <f t="shared" si="0"/>
        <v>-0.15384615384615385</v>
      </c>
      <c r="I11" s="178">
        <f t="shared" si="0"/>
        <v>0.22222222222222221</v>
      </c>
      <c r="J11" s="178">
        <f t="shared" si="0"/>
        <v>-1</v>
      </c>
      <c r="K11" s="305" t="s">
        <v>118</v>
      </c>
      <c r="L11" s="294">
        <v>0</v>
      </c>
      <c r="M11" s="283">
        <f>((M9-M8)/M8)</f>
        <v>0.25</v>
      </c>
    </row>
    <row r="12" spans="2:13" s="9" customFormat="1" ht="12" customHeight="1">
      <c r="B12" s="233"/>
      <c r="C12" s="63"/>
      <c r="D12" s="111"/>
      <c r="E12" s="243"/>
      <c r="F12" s="117"/>
      <c r="G12" s="117"/>
      <c r="H12" s="117"/>
      <c r="I12" s="117"/>
      <c r="J12" s="29"/>
      <c r="K12" s="29"/>
      <c r="L12" s="29"/>
      <c r="M12" s="118"/>
    </row>
    <row r="13" spans="2:13" s="220" customFormat="1" ht="18" customHeight="1">
      <c r="B13" s="233"/>
      <c r="C13" s="236" t="s">
        <v>33</v>
      </c>
      <c r="D13" s="235"/>
      <c r="E13" s="244" t="s">
        <v>82</v>
      </c>
      <c r="F13" s="235"/>
      <c r="G13" s="232"/>
      <c r="H13" s="235"/>
      <c r="I13" s="235"/>
      <c r="J13" s="29"/>
      <c r="K13" s="29"/>
      <c r="L13" s="29"/>
      <c r="M13" s="118"/>
    </row>
    <row r="14" spans="2:13" s="9" customFormat="1" ht="17.149999999999999" customHeight="1">
      <c r="B14" s="233"/>
      <c r="C14" s="240" t="s">
        <v>11</v>
      </c>
      <c r="D14" s="119"/>
      <c r="E14" s="110" t="s">
        <v>2</v>
      </c>
      <c r="F14" s="110" t="s">
        <v>3</v>
      </c>
      <c r="G14" s="110" t="s">
        <v>5</v>
      </c>
      <c r="H14" s="110" t="s">
        <v>4</v>
      </c>
      <c r="I14" s="110" t="s">
        <v>1</v>
      </c>
      <c r="J14" s="110" t="s">
        <v>0</v>
      </c>
      <c r="K14" s="110" t="s">
        <v>6</v>
      </c>
      <c r="L14" s="110" t="s">
        <v>7</v>
      </c>
      <c r="M14" s="110" t="s">
        <v>8</v>
      </c>
    </row>
    <row r="15" spans="2:13" s="9" customFormat="1" ht="3" customHeight="1">
      <c r="B15" s="233"/>
      <c r="C15" s="120"/>
      <c r="D15" s="121"/>
      <c r="E15" s="122"/>
      <c r="F15" s="122"/>
      <c r="G15" s="122"/>
      <c r="H15" s="122"/>
      <c r="I15" s="122"/>
      <c r="J15" s="122"/>
      <c r="K15" s="122"/>
      <c r="L15" s="122"/>
      <c r="M15" s="8"/>
    </row>
    <row r="16" spans="2:13" s="9" customFormat="1" ht="13" customHeight="1">
      <c r="B16" s="233"/>
      <c r="C16" s="123" t="s">
        <v>119</v>
      </c>
      <c r="D16" s="79"/>
      <c r="E16" s="42">
        <v>40</v>
      </c>
      <c r="F16" s="42">
        <v>59</v>
      </c>
      <c r="G16" s="42">
        <v>39</v>
      </c>
      <c r="H16" s="42">
        <v>24</v>
      </c>
      <c r="I16" s="42">
        <v>22</v>
      </c>
      <c r="J16" s="42">
        <v>6</v>
      </c>
      <c r="K16" s="42">
        <v>1</v>
      </c>
      <c r="L16" s="42">
        <v>2</v>
      </c>
      <c r="M16" s="42">
        <v>193</v>
      </c>
    </row>
    <row r="17" spans="2:13" s="9" customFormat="1" ht="13" customHeight="1">
      <c r="B17" s="233"/>
      <c r="C17" s="123" t="s">
        <v>120</v>
      </c>
      <c r="D17" s="79"/>
      <c r="E17" s="42">
        <v>62</v>
      </c>
      <c r="F17" s="42">
        <v>43</v>
      </c>
      <c r="G17" s="42">
        <v>48</v>
      </c>
      <c r="H17" s="42">
        <v>15</v>
      </c>
      <c r="I17" s="42">
        <v>25</v>
      </c>
      <c r="J17" s="42">
        <v>2</v>
      </c>
      <c r="K17" s="42">
        <v>11</v>
      </c>
      <c r="L17" s="42">
        <v>1</v>
      </c>
      <c r="M17" s="42">
        <v>207</v>
      </c>
    </row>
    <row r="18" spans="2:13" s="9" customFormat="1" ht="3" customHeight="1">
      <c r="B18" s="233"/>
      <c r="C18" s="124"/>
      <c r="D18" s="124"/>
      <c r="E18" s="125"/>
      <c r="F18" s="125"/>
      <c r="G18" s="125"/>
      <c r="H18" s="125"/>
      <c r="I18" s="125"/>
      <c r="J18" s="125"/>
      <c r="K18" s="125"/>
      <c r="L18" s="125"/>
      <c r="M18" s="125"/>
    </row>
    <row r="19" spans="2:13" s="10" customFormat="1" ht="13" customHeight="1">
      <c r="C19" s="62" t="s">
        <v>16</v>
      </c>
      <c r="D19" s="126"/>
      <c r="E19" s="179">
        <f>((E17-E16)/E16)</f>
        <v>0.55000000000000004</v>
      </c>
      <c r="F19" s="179">
        <f t="shared" ref="F19:M19" si="1">((F17-F16)/F16)</f>
        <v>-0.2711864406779661</v>
      </c>
      <c r="G19" s="179">
        <f t="shared" si="1"/>
        <v>0.23076923076923078</v>
      </c>
      <c r="H19" s="179">
        <f t="shared" si="1"/>
        <v>-0.375</v>
      </c>
      <c r="I19" s="179">
        <f t="shared" si="1"/>
        <v>0.13636363636363635</v>
      </c>
      <c r="J19" s="179">
        <f t="shared" si="1"/>
        <v>-0.66666666666666663</v>
      </c>
      <c r="K19" s="179">
        <f t="shared" si="1"/>
        <v>10</v>
      </c>
      <c r="L19" s="179">
        <f t="shared" si="1"/>
        <v>-0.5</v>
      </c>
      <c r="M19" s="284">
        <f t="shared" si="1"/>
        <v>7.2538860103626937E-2</v>
      </c>
    </row>
    <row r="20" spans="2:13" s="27" customFormat="1" ht="12" customHeight="1">
      <c r="C20" s="127"/>
      <c r="D20" s="127"/>
      <c r="E20" s="128"/>
      <c r="F20" s="128"/>
      <c r="G20" s="128"/>
      <c r="H20" s="128"/>
      <c r="I20" s="129"/>
      <c r="J20" s="129"/>
      <c r="K20" s="129"/>
      <c r="L20" s="129"/>
      <c r="M20" s="129"/>
    </row>
    <row r="21" spans="2:13" s="221" customFormat="1" ht="18" customHeight="1">
      <c r="B21" s="27"/>
      <c r="C21" s="236" t="s">
        <v>37</v>
      </c>
      <c r="D21" s="245"/>
      <c r="E21" s="244" t="s">
        <v>121</v>
      </c>
      <c r="F21" s="245"/>
      <c r="G21" s="245"/>
      <c r="H21" s="245"/>
      <c r="I21" s="246"/>
      <c r="J21" s="246"/>
      <c r="K21" s="246"/>
      <c r="L21" s="246"/>
      <c r="M21" s="246"/>
    </row>
    <row r="22" spans="2:13" s="4" customFormat="1" ht="17.149999999999999" customHeight="1">
      <c r="B22" s="246"/>
      <c r="C22" s="185" t="s">
        <v>122</v>
      </c>
      <c r="D22" s="186"/>
      <c r="E22" s="110" t="s">
        <v>2</v>
      </c>
      <c r="F22" s="110" t="s">
        <v>3</v>
      </c>
      <c r="G22" s="110" t="s">
        <v>5</v>
      </c>
      <c r="H22" s="110" t="s">
        <v>4</v>
      </c>
      <c r="I22" s="110" t="s">
        <v>1</v>
      </c>
      <c r="J22" s="110" t="s">
        <v>0</v>
      </c>
      <c r="K22" s="110" t="s">
        <v>6</v>
      </c>
      <c r="L22" s="110" t="s">
        <v>7</v>
      </c>
      <c r="M22" s="110" t="s">
        <v>8</v>
      </c>
    </row>
    <row r="23" spans="2:13" s="33" customFormat="1" ht="3" customHeight="1">
      <c r="C23" s="56"/>
      <c r="D23" s="57"/>
      <c r="E23" s="58"/>
      <c r="F23" s="59"/>
      <c r="G23" s="59"/>
      <c r="H23" s="59"/>
      <c r="I23" s="59"/>
      <c r="J23" s="59"/>
      <c r="K23" s="59"/>
      <c r="L23" s="59"/>
      <c r="M23" s="59"/>
    </row>
    <row r="24" spans="2:13" s="33" customFormat="1" ht="13" customHeight="1">
      <c r="C24" s="60">
        <v>2020</v>
      </c>
      <c r="D24" s="51"/>
      <c r="E24" s="285">
        <v>340</v>
      </c>
      <c r="F24" s="285">
        <v>252</v>
      </c>
      <c r="G24" s="285">
        <v>219</v>
      </c>
      <c r="H24" s="285">
        <v>113</v>
      </c>
      <c r="I24" s="285">
        <v>153</v>
      </c>
      <c r="J24" s="285">
        <v>37</v>
      </c>
      <c r="K24" s="285">
        <v>35</v>
      </c>
      <c r="L24" s="285">
        <v>5</v>
      </c>
      <c r="M24" s="285">
        <v>1154</v>
      </c>
    </row>
    <row r="25" spans="2:13" s="33" customFormat="1" ht="13" customHeight="1">
      <c r="C25" s="60">
        <v>2021</v>
      </c>
      <c r="D25" s="51"/>
      <c r="E25" s="285">
        <v>281</v>
      </c>
      <c r="F25" s="285">
        <v>205</v>
      </c>
      <c r="G25" s="285">
        <v>301</v>
      </c>
      <c r="H25" s="285">
        <v>94</v>
      </c>
      <c r="I25" s="285">
        <v>165</v>
      </c>
      <c r="J25" s="285">
        <v>29</v>
      </c>
      <c r="K25" s="285">
        <v>29</v>
      </c>
      <c r="L25" s="285">
        <v>10</v>
      </c>
      <c r="M25" s="285">
        <v>1114</v>
      </c>
    </row>
    <row r="26" spans="2:13" s="11" customFormat="1" ht="13" customHeight="1">
      <c r="C26" s="60">
        <v>2022</v>
      </c>
      <c r="D26" s="51"/>
      <c r="E26" s="285">
        <v>279</v>
      </c>
      <c r="F26" s="285">
        <v>243</v>
      </c>
      <c r="G26" s="285">
        <v>283</v>
      </c>
      <c r="H26" s="285">
        <v>94</v>
      </c>
      <c r="I26" s="285">
        <v>150</v>
      </c>
      <c r="J26" s="285">
        <v>39</v>
      </c>
      <c r="K26" s="285">
        <v>42</v>
      </c>
      <c r="L26" s="285">
        <v>11</v>
      </c>
      <c r="M26" s="285">
        <v>1141</v>
      </c>
    </row>
    <row r="27" spans="2:13" s="33" customFormat="1" ht="13" customHeight="1">
      <c r="C27" s="60">
        <v>2023</v>
      </c>
      <c r="D27" s="51"/>
      <c r="E27" s="285">
        <v>267</v>
      </c>
      <c r="F27" s="285">
        <v>252</v>
      </c>
      <c r="G27" s="285">
        <v>282</v>
      </c>
      <c r="H27" s="285">
        <v>83</v>
      </c>
      <c r="I27" s="285">
        <v>180</v>
      </c>
      <c r="J27" s="285">
        <v>51</v>
      </c>
      <c r="K27" s="285">
        <v>38</v>
      </c>
      <c r="L27" s="285">
        <v>17</v>
      </c>
      <c r="M27" s="285">
        <v>1170</v>
      </c>
    </row>
    <row r="28" spans="2:13" s="33" customFormat="1" ht="13" customHeight="1">
      <c r="C28" s="60">
        <v>2024</v>
      </c>
      <c r="D28" s="51"/>
      <c r="E28" s="285">
        <v>373</v>
      </c>
      <c r="F28" s="285">
        <v>282</v>
      </c>
      <c r="G28" s="285">
        <v>287</v>
      </c>
      <c r="H28" s="285">
        <v>108</v>
      </c>
      <c r="I28" s="285">
        <v>161</v>
      </c>
      <c r="J28" s="285">
        <v>31</v>
      </c>
      <c r="K28" s="285">
        <v>41</v>
      </c>
      <c r="L28" s="285">
        <v>3</v>
      </c>
      <c r="M28" s="285">
        <v>1286</v>
      </c>
    </row>
    <row r="29" spans="2:13" s="33" customFormat="1" ht="3" customHeight="1">
      <c r="C29" s="247"/>
      <c r="D29" s="233"/>
      <c r="E29" s="44"/>
      <c r="F29" s="44"/>
      <c r="G29" s="44"/>
      <c r="H29" s="44"/>
      <c r="I29" s="44"/>
      <c r="J29" s="44"/>
      <c r="K29" s="44"/>
      <c r="L29" s="44"/>
      <c r="M29" s="44"/>
    </row>
    <row r="30" spans="2:13" s="33" customFormat="1" ht="13" customHeight="1">
      <c r="C30" s="61" t="s">
        <v>19</v>
      </c>
      <c r="D30" s="62"/>
      <c r="E30" s="224">
        <f>((E28-E27)/E27)</f>
        <v>0.39700374531835209</v>
      </c>
      <c r="F30" s="224">
        <f t="shared" ref="F30:L30" si="2">((F28-F27)/F27)</f>
        <v>0.11904761904761904</v>
      </c>
      <c r="G30" s="224">
        <f t="shared" si="2"/>
        <v>1.7730496453900711E-2</v>
      </c>
      <c r="H30" s="224">
        <f t="shared" si="2"/>
        <v>0.30120481927710846</v>
      </c>
      <c r="I30" s="224">
        <f t="shared" si="2"/>
        <v>-0.10555555555555556</v>
      </c>
      <c r="J30" s="224">
        <f t="shared" si="2"/>
        <v>-0.39215686274509803</v>
      </c>
      <c r="K30" s="224">
        <f t="shared" si="2"/>
        <v>7.8947368421052627E-2</v>
      </c>
      <c r="L30" s="224">
        <f t="shared" si="2"/>
        <v>-0.82352941176470584</v>
      </c>
      <c r="M30" s="224">
        <f>((M28-M27)/M27)</f>
        <v>9.914529914529914E-2</v>
      </c>
    </row>
    <row r="31" spans="2:13" s="8" customFormat="1" ht="13" customHeight="1">
      <c r="C31" s="63" t="s">
        <v>81</v>
      </c>
      <c r="D31" s="64"/>
      <c r="E31" s="286">
        <f>(INDEX(LOGEST(E24:E28,$C$24:$C$28),1)-1)</f>
        <v>1.3506357100838251E-2</v>
      </c>
      <c r="F31" s="286">
        <f t="shared" ref="F31:M31" si="3">(INDEX(LOGEST(F24:F28,$C$24:$C$28),1)-1)</f>
        <v>4.4081454034330614E-2</v>
      </c>
      <c r="G31" s="286">
        <f t="shared" si="3"/>
        <v>4.8710986185602989E-2</v>
      </c>
      <c r="H31" s="286">
        <f t="shared" si="3"/>
        <v>-2.1267327722587659E-2</v>
      </c>
      <c r="I31" s="286">
        <f t="shared" si="3"/>
        <v>1.9074055638999221E-2</v>
      </c>
      <c r="J31" s="286">
        <f t="shared" si="3"/>
        <v>2.1290311013766106E-2</v>
      </c>
      <c r="K31" s="286">
        <f t="shared" si="3"/>
        <v>6.0429308359743361E-2</v>
      </c>
      <c r="L31" s="286">
        <f t="shared" si="3"/>
        <v>-4.7916273112703744E-2</v>
      </c>
      <c r="M31" s="286">
        <f t="shared" si="3"/>
        <v>2.6921151332834903E-2</v>
      </c>
    </row>
    <row r="32" spans="2:13" s="34" customFormat="1" ht="27" customHeight="1">
      <c r="C32" s="65"/>
      <c r="D32" s="64"/>
    </row>
    <row r="33" spans="2:13" s="212" customFormat="1" ht="18" customHeight="1">
      <c r="B33" s="229" t="s">
        <v>26</v>
      </c>
      <c r="C33" s="248"/>
      <c r="D33" s="249"/>
      <c r="E33" s="250"/>
      <c r="F33" s="250"/>
      <c r="G33" s="250"/>
      <c r="H33" s="251"/>
      <c r="I33" s="252"/>
      <c r="J33" s="253"/>
      <c r="K33" s="46"/>
      <c r="L33" s="46"/>
      <c r="M33" s="254"/>
    </row>
    <row r="34" spans="2:13" s="220" customFormat="1" ht="18" customHeight="1">
      <c r="B34" s="255"/>
      <c r="C34" s="256" t="s">
        <v>38</v>
      </c>
      <c r="D34" s="244"/>
      <c r="E34" s="244" t="s">
        <v>121</v>
      </c>
      <c r="F34" s="257"/>
      <c r="G34" s="257"/>
      <c r="H34" s="257"/>
      <c r="I34" s="253"/>
      <c r="J34" s="253"/>
      <c r="K34" s="46"/>
      <c r="L34" s="254"/>
      <c r="M34" s="258"/>
    </row>
    <row r="35" spans="2:13" s="31" customFormat="1" ht="17.149999999999999" customHeight="1">
      <c r="C35" s="259" t="s">
        <v>122</v>
      </c>
      <c r="D35" s="260"/>
      <c r="E35" s="110" t="s">
        <v>2</v>
      </c>
      <c r="F35" s="110" t="s">
        <v>3</v>
      </c>
      <c r="G35" s="110" t="s">
        <v>5</v>
      </c>
      <c r="H35" s="110" t="s">
        <v>4</v>
      </c>
      <c r="I35" s="110" t="s">
        <v>1</v>
      </c>
      <c r="J35" s="110" t="s">
        <v>0</v>
      </c>
      <c r="K35" s="110" t="s">
        <v>6</v>
      </c>
      <c r="L35" s="110" t="s">
        <v>7</v>
      </c>
      <c r="M35" s="110" t="s">
        <v>8</v>
      </c>
    </row>
    <row r="36" spans="2:13" s="31" customFormat="1" ht="3" customHeight="1">
      <c r="C36" s="66"/>
      <c r="D36" s="34"/>
      <c r="E36" s="187"/>
      <c r="F36" s="187"/>
      <c r="G36" s="187"/>
      <c r="H36" s="187"/>
      <c r="I36" s="187"/>
      <c r="J36" s="59"/>
      <c r="K36" s="59"/>
      <c r="L36" s="59"/>
      <c r="M36" s="59"/>
    </row>
    <row r="37" spans="2:13" s="31" customFormat="1" ht="13" customHeight="1">
      <c r="C37" s="60">
        <v>2020</v>
      </c>
      <c r="D37" s="34"/>
      <c r="E37" s="290">
        <v>4.2204990632560957</v>
      </c>
      <c r="F37" s="290">
        <v>3.847505836528943</v>
      </c>
      <c r="G37" s="290">
        <v>4.2931010519535153</v>
      </c>
      <c r="H37" s="290">
        <v>6.3827419694656395</v>
      </c>
      <c r="I37" s="290">
        <v>5.73832990596265</v>
      </c>
      <c r="J37" s="290">
        <v>6.7370761939039774</v>
      </c>
      <c r="K37" s="290">
        <v>14.174574054049677</v>
      </c>
      <c r="L37" s="290">
        <v>1.1441228696432166</v>
      </c>
      <c r="M37" s="290">
        <v>4.5466325724382184</v>
      </c>
    </row>
    <row r="38" spans="2:13" s="31" customFormat="1" ht="13" customHeight="1">
      <c r="C38" s="60">
        <v>2021</v>
      </c>
      <c r="D38" s="34"/>
      <c r="E38" s="290">
        <v>3.4649937802745097</v>
      </c>
      <c r="F38" s="290">
        <v>3.0994924996817352</v>
      </c>
      <c r="G38" s="290">
        <v>5.81850329151378</v>
      </c>
      <c r="H38" s="290">
        <v>5.2454566811772363</v>
      </c>
      <c r="I38" s="290">
        <v>6.0722338214836862</v>
      </c>
      <c r="J38" s="290">
        <v>5.1911166270868883</v>
      </c>
      <c r="K38" s="290">
        <v>11.706104127814511</v>
      </c>
      <c r="L38" s="290">
        <v>2.2414070058911646</v>
      </c>
      <c r="M38" s="290">
        <v>4.340801382073753</v>
      </c>
    </row>
    <row r="39" spans="2:13" s="31" customFormat="1" ht="13" customHeight="1">
      <c r="C39" s="60">
        <v>2022</v>
      </c>
      <c r="D39" s="131"/>
      <c r="E39" s="290">
        <v>3.4445465050816324</v>
      </c>
      <c r="F39" s="290">
        <v>3.7139861790805679</v>
      </c>
      <c r="G39" s="290">
        <v>5.4145497945340981</v>
      </c>
      <c r="H39" s="290">
        <v>5.2069552366182634</v>
      </c>
      <c r="I39" s="290">
        <v>5.4422657240662442</v>
      </c>
      <c r="J39" s="290">
        <v>6.8560780303718403</v>
      </c>
      <c r="K39" s="290">
        <v>16.926724745931203</v>
      </c>
      <c r="L39" s="290">
        <v>2.4204301911259698</v>
      </c>
      <c r="M39" s="290">
        <v>4.4384769138905655</v>
      </c>
    </row>
    <row r="40" spans="2:13" s="31" customFormat="1" ht="13" customHeight="1">
      <c r="C40" s="60">
        <v>2023</v>
      </c>
      <c r="D40" s="34"/>
      <c r="E40" s="290">
        <v>3.2616471342459756</v>
      </c>
      <c r="F40" s="290">
        <v>3.7907241481513276</v>
      </c>
      <c r="G40" s="290">
        <v>5.2821541298859227</v>
      </c>
      <c r="H40" s="290">
        <v>4.5477865521038447</v>
      </c>
      <c r="I40" s="290">
        <v>6.4251553876236756</v>
      </c>
      <c r="J40" s="290">
        <v>8.922786405405926</v>
      </c>
      <c r="K40" s="290">
        <v>15.157760374423274</v>
      </c>
      <c r="L40" s="290">
        <v>3.7137878378545661</v>
      </c>
      <c r="M40" s="290">
        <v>4.4854914478866084</v>
      </c>
    </row>
    <row r="41" spans="2:13" s="31" customFormat="1" ht="13" customHeight="1">
      <c r="C41" s="60">
        <v>2024</v>
      </c>
      <c r="D41" s="34"/>
      <c r="E41" s="290">
        <v>4.4580428251784685</v>
      </c>
      <c r="F41" s="290">
        <v>4.1232436553831944</v>
      </c>
      <c r="G41" s="290">
        <v>5.2336044575478402</v>
      </c>
      <c r="H41" s="290">
        <v>5.8196574377197861</v>
      </c>
      <c r="I41" s="290">
        <v>5.5676354160170609</v>
      </c>
      <c r="J41" s="290">
        <v>5.413208228076507</v>
      </c>
      <c r="K41" s="290">
        <v>16.202395583464071</v>
      </c>
      <c r="L41" s="290">
        <v>0.64072216507138724</v>
      </c>
      <c r="M41" s="290">
        <v>4.8099237329117415</v>
      </c>
    </row>
    <row r="42" spans="2:13" s="31" customFormat="1" ht="3" customHeight="1">
      <c r="C42" s="233"/>
      <c r="D42" s="34"/>
      <c r="E42" s="167"/>
      <c r="F42" s="167"/>
      <c r="G42" s="167"/>
      <c r="H42" s="167"/>
      <c r="I42" s="167"/>
      <c r="J42" s="71"/>
      <c r="K42" s="71"/>
      <c r="L42" s="71"/>
      <c r="M42" s="291"/>
    </row>
    <row r="43" spans="2:13" s="33" customFormat="1" ht="13" customHeight="1">
      <c r="C43" s="75" t="s">
        <v>19</v>
      </c>
      <c r="D43" s="76"/>
      <c r="E43" s="225">
        <f>((E41-E40)/E40)</f>
        <v>0.3668072117215937</v>
      </c>
      <c r="F43" s="225">
        <f t="shared" ref="F43:M43" si="4">((F41-F40)/F40)</f>
        <v>8.7719257386225505E-2</v>
      </c>
      <c r="G43" s="225">
        <f t="shared" si="4"/>
        <v>-9.1912638564242369E-3</v>
      </c>
      <c r="H43" s="225">
        <f t="shared" si="4"/>
        <v>0.27966811349744702</v>
      </c>
      <c r="I43" s="225">
        <f t="shared" si="4"/>
        <v>-0.13346291566090293</v>
      </c>
      <c r="J43" s="225">
        <f t="shared" si="4"/>
        <v>-0.39332760170109182</v>
      </c>
      <c r="K43" s="225">
        <f t="shared" si="4"/>
        <v>6.8917517049780067E-2</v>
      </c>
      <c r="L43" s="225">
        <f t="shared" si="4"/>
        <v>-0.82747475271998072</v>
      </c>
      <c r="M43" s="225">
        <f t="shared" si="4"/>
        <v>7.232926175302222E-2</v>
      </c>
    </row>
    <row r="44" spans="2:13" s="33" customFormat="1" ht="13" customHeight="1">
      <c r="C44" s="63" t="s">
        <v>81</v>
      </c>
      <c r="D44" s="64"/>
      <c r="E44" s="287">
        <f>(INDEX(LOGEST(E37:E41,$C$37:$C$41),1)-1)</f>
        <v>4.9154819016123952E-3</v>
      </c>
      <c r="F44" s="287">
        <f t="shared" ref="F44:L44" si="5">(INDEX(LOGEST(F37:F41,$C$37:$C$41),1)-1)</f>
        <v>3.4558615233294177E-2</v>
      </c>
      <c r="G44" s="287">
        <f t="shared" si="5"/>
        <v>3.0400203120676927E-2</v>
      </c>
      <c r="H44" s="287">
        <f t="shared" si="5"/>
        <v>-3.2213179381785806E-2</v>
      </c>
      <c r="I44" s="287">
        <f t="shared" si="5"/>
        <v>-3.9005080779164203E-4</v>
      </c>
      <c r="J44" s="287">
        <f t="shared" si="5"/>
        <v>1.0463489253289548E-2</v>
      </c>
      <c r="K44" s="287">
        <f t="shared" si="5"/>
        <v>5.3989072500440383E-2</v>
      </c>
      <c r="L44" s="287">
        <f t="shared" si="5"/>
        <v>-6.3367867587761584E-2</v>
      </c>
      <c r="M44" s="287">
        <f>(INDEX(LOGEST(M37:M41,$C$37:$C$41),1)-1)</f>
        <v>1.4643968512150218E-2</v>
      </c>
    </row>
    <row r="45" spans="2:13" s="33" customFormat="1" ht="10" customHeight="1">
      <c r="C45" s="65"/>
      <c r="D45" s="64"/>
      <c r="M45" s="132"/>
    </row>
    <row r="46" spans="2:13" s="221" customFormat="1" ht="18" customHeight="1">
      <c r="B46" s="33"/>
      <c r="C46" s="256" t="s">
        <v>39</v>
      </c>
      <c r="D46" s="244"/>
      <c r="E46" s="253" t="s">
        <v>78</v>
      </c>
      <c r="F46" s="257"/>
      <c r="G46" s="257"/>
      <c r="H46" s="261"/>
      <c r="I46" s="261"/>
      <c r="J46" s="33"/>
      <c r="K46" s="33"/>
      <c r="L46" s="33"/>
      <c r="M46" s="132"/>
    </row>
    <row r="47" spans="2:13" s="33" customFormat="1" ht="17.149999999999999" customHeight="1">
      <c r="C47" s="262" t="s">
        <v>20</v>
      </c>
      <c r="D47" s="133"/>
      <c r="E47" s="110" t="s">
        <v>2</v>
      </c>
      <c r="F47" s="110" t="s">
        <v>3</v>
      </c>
      <c r="G47" s="110" t="s">
        <v>5</v>
      </c>
      <c r="H47" s="110" t="s">
        <v>4</v>
      </c>
      <c r="I47" s="110" t="s">
        <v>1</v>
      </c>
      <c r="J47" s="110" t="s">
        <v>0</v>
      </c>
      <c r="K47" s="110" t="s">
        <v>6</v>
      </c>
      <c r="L47" s="110" t="s">
        <v>7</v>
      </c>
      <c r="M47" s="110" t="s">
        <v>8</v>
      </c>
    </row>
    <row r="48" spans="2:13" s="33" customFormat="1" ht="3" customHeight="1">
      <c r="C48" s="134"/>
      <c r="D48" s="34"/>
      <c r="E48" s="166"/>
      <c r="F48" s="166"/>
      <c r="G48" s="166"/>
      <c r="H48" s="166"/>
      <c r="I48" s="166"/>
      <c r="J48" s="59"/>
      <c r="K48" s="59"/>
      <c r="L48" s="59"/>
      <c r="M48" s="59"/>
    </row>
    <row r="49" spans="2:13" s="33" customFormat="1" ht="13" customHeight="1">
      <c r="C49" s="60">
        <v>2019</v>
      </c>
      <c r="D49" s="34"/>
      <c r="E49" s="290">
        <v>4.3868653523137544</v>
      </c>
      <c r="F49" s="290">
        <v>4.068955020455677</v>
      </c>
      <c r="G49" s="290">
        <v>4.3035288740258846</v>
      </c>
      <c r="H49" s="290">
        <v>6.450171014402553</v>
      </c>
      <c r="I49" s="290">
        <v>6.1286835550124552</v>
      </c>
      <c r="J49" s="290">
        <v>5.2935066926352716</v>
      </c>
      <c r="K49" s="290">
        <v>14.600967719693866</v>
      </c>
      <c r="L49" s="290">
        <v>1.3769995180501686</v>
      </c>
      <c r="M49" s="290">
        <v>4.6813031200608997</v>
      </c>
    </row>
    <row r="50" spans="2:13" s="33" customFormat="1" ht="13" customHeight="1">
      <c r="C50" s="60">
        <v>2020</v>
      </c>
      <c r="D50" s="34"/>
      <c r="E50" s="290">
        <v>3.5015861938867729</v>
      </c>
      <c r="F50" s="290">
        <v>3.1896981517588836</v>
      </c>
      <c r="G50" s="290">
        <v>5.3817426895897924</v>
      </c>
      <c r="H50" s="290">
        <v>5.1945005320173934</v>
      </c>
      <c r="I50" s="290">
        <v>5.7134179066626567</v>
      </c>
      <c r="J50" s="290">
        <v>6.8151899823881141</v>
      </c>
      <c r="K50" s="290">
        <v>12.528897295374817</v>
      </c>
      <c r="L50" s="290">
        <v>1.5733766686221489</v>
      </c>
      <c r="M50" s="290">
        <v>4.2769285087812321</v>
      </c>
    </row>
    <row r="51" spans="2:13" s="33" customFormat="1" ht="13" customHeight="1">
      <c r="C51" s="60">
        <v>2021</v>
      </c>
      <c r="D51" s="131"/>
      <c r="E51" s="290">
        <v>3.3962936185989436</v>
      </c>
      <c r="F51" s="290">
        <v>3.5278906482185985</v>
      </c>
      <c r="G51" s="290">
        <v>5.3107722016160848</v>
      </c>
      <c r="H51" s="290">
        <v>5.4920639675668657</v>
      </c>
      <c r="I51" s="290">
        <v>6.0377578095305644</v>
      </c>
      <c r="J51" s="290">
        <v>6.3465311799788093</v>
      </c>
      <c r="K51" s="290">
        <v>14.104315517567931</v>
      </c>
      <c r="L51" s="290">
        <v>2.4308962493480779</v>
      </c>
      <c r="M51" s="290">
        <v>4.3993843665034458</v>
      </c>
    </row>
    <row r="52" spans="2:13" s="33" customFormat="1" ht="13" customHeight="1">
      <c r="C52" s="60">
        <v>2022</v>
      </c>
      <c r="D52" s="34"/>
      <c r="E52" s="290">
        <v>3.4408005971564544</v>
      </c>
      <c r="F52" s="290">
        <v>3.6195650157579271</v>
      </c>
      <c r="G52" s="290">
        <v>5.5817194740554354</v>
      </c>
      <c r="H52" s="290">
        <v>3.8984963334916531</v>
      </c>
      <c r="I52" s="290">
        <v>6.2683708038630357</v>
      </c>
      <c r="J52" s="290">
        <v>8.9309010928971304</v>
      </c>
      <c r="K52" s="290">
        <v>18.782870022539445</v>
      </c>
      <c r="L52" s="290">
        <v>3.9394635763763501</v>
      </c>
      <c r="M52" s="290">
        <v>4.5359494947394321</v>
      </c>
    </row>
    <row r="53" spans="2:13" s="31" customFormat="1" ht="13" customHeight="1">
      <c r="C53" s="60">
        <v>2023</v>
      </c>
      <c r="D53" s="34"/>
      <c r="E53" s="290">
        <v>4.2089626441974417</v>
      </c>
      <c r="F53" s="290">
        <v>4.3743266949745303</v>
      </c>
      <c r="G53" s="290">
        <v>5.0921225413794495</v>
      </c>
      <c r="H53" s="290">
        <v>6.3185044693968369</v>
      </c>
      <c r="I53" s="290">
        <v>5.4888498184684513</v>
      </c>
      <c r="J53" s="290">
        <v>6.1105485526729284</v>
      </c>
      <c r="K53" s="290">
        <v>12.278540675636602</v>
      </c>
      <c r="L53" s="290">
        <v>0.85687416588655418</v>
      </c>
      <c r="M53" s="290">
        <v>4.7750357527048024</v>
      </c>
    </row>
    <row r="54" spans="2:13" s="31" customFormat="1" ht="3" customHeight="1">
      <c r="C54" s="233"/>
      <c r="D54" s="78"/>
      <c r="E54" s="167"/>
      <c r="F54" s="167"/>
      <c r="G54" s="167"/>
      <c r="H54" s="167"/>
      <c r="I54" s="167"/>
      <c r="J54" s="71"/>
      <c r="K54" s="71"/>
      <c r="L54" s="71"/>
      <c r="M54" s="45"/>
    </row>
    <row r="55" spans="2:13" s="31" customFormat="1" ht="13" customHeight="1">
      <c r="C55" s="75" t="s">
        <v>19</v>
      </c>
      <c r="D55" s="64"/>
      <c r="E55" s="224">
        <f>((E53-E52)/E52)</f>
        <v>0.22325096306824976</v>
      </c>
      <c r="F55" s="224">
        <f t="shared" ref="F55:M55" si="6">((F53-F52)/F52)</f>
        <v>0.20852275782606938</v>
      </c>
      <c r="G55" s="224">
        <f t="shared" si="6"/>
        <v>-8.7714356651511546E-2</v>
      </c>
      <c r="H55" s="224">
        <f t="shared" si="6"/>
        <v>0.62075424186374062</v>
      </c>
      <c r="I55" s="224">
        <f t="shared" si="6"/>
        <v>-0.1243578291370679</v>
      </c>
      <c r="J55" s="224">
        <f t="shared" si="6"/>
        <v>-0.31579708597011197</v>
      </c>
      <c r="K55" s="224">
        <f t="shared" si="6"/>
        <v>-0.34629049442910731</v>
      </c>
      <c r="L55" s="224">
        <f t="shared" si="6"/>
        <v>-0.78248963360774726</v>
      </c>
      <c r="M55" s="224">
        <f t="shared" si="6"/>
        <v>5.2709197543458236E-2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topLeftCell="A13" zoomScaleNormal="100" zoomScaleSheetLayoutView="136" workbookViewId="0">
      <selection activeCell="E35" sqref="E35:G39"/>
    </sheetView>
  </sheetViews>
  <sheetFormatPr defaultColWidth="9.1796875" defaultRowHeight="12.5"/>
  <cols>
    <col min="1" max="1" width="2" style="25" customWidth="1"/>
    <col min="2" max="2" width="4.26953125" style="25" customWidth="1"/>
    <col min="3" max="3" width="16" style="25" customWidth="1"/>
    <col min="4" max="4" width="7.81640625" style="25" customWidth="1"/>
    <col min="5" max="7" width="8" style="25" customWidth="1"/>
    <col min="8" max="8" width="5.81640625" style="25" customWidth="1"/>
    <col min="9" max="9" width="6.7265625" style="25" customWidth="1"/>
    <col min="10" max="10" width="6" style="25" customWidth="1"/>
    <col min="11" max="11" width="6.54296875" style="25" customWidth="1"/>
    <col min="12" max="12" width="8" style="25" customWidth="1"/>
    <col min="13" max="13" width="9.26953125" style="25" customWidth="1"/>
    <col min="14" max="16384" width="9.179687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86</v>
      </c>
      <c r="C4" s="229" t="s">
        <v>35</v>
      </c>
      <c r="D4" s="230"/>
      <c r="E4" s="263"/>
      <c r="F4" s="263"/>
      <c r="G4" s="235"/>
      <c r="H4" s="235"/>
      <c r="I4" s="264"/>
      <c r="J4" s="233"/>
      <c r="K4" s="235"/>
      <c r="L4" s="235"/>
      <c r="M4" s="233"/>
    </row>
    <row r="5" spans="2:13" s="221" customFormat="1" ht="18" customHeight="1">
      <c r="B5" s="265"/>
      <c r="C5" s="236" t="s">
        <v>87</v>
      </c>
      <c r="D5" s="235"/>
      <c r="E5" s="244" t="s">
        <v>36</v>
      </c>
      <c r="F5" s="235"/>
      <c r="G5" s="253"/>
      <c r="H5" s="253"/>
      <c r="I5" s="257"/>
      <c r="J5" s="34"/>
      <c r="K5" s="34"/>
      <c r="L5" s="266"/>
      <c r="M5" s="266"/>
    </row>
    <row r="6" spans="2:13" s="33" customFormat="1" ht="13" customHeight="1">
      <c r="C6" s="326" t="s">
        <v>122</v>
      </c>
      <c r="D6" s="326"/>
      <c r="E6" s="330" t="s">
        <v>12</v>
      </c>
      <c r="F6" s="314" t="s">
        <v>13</v>
      </c>
      <c r="G6" s="314"/>
      <c r="H6" s="314" t="s">
        <v>10</v>
      </c>
      <c r="I6" s="314"/>
      <c r="J6" s="314" t="s">
        <v>52</v>
      </c>
      <c r="K6" s="314"/>
      <c r="L6" s="320" t="s">
        <v>58</v>
      </c>
      <c r="M6" s="314" t="s">
        <v>43</v>
      </c>
    </row>
    <row r="7" spans="2:13" s="33" customFormat="1" ht="13" customHeight="1">
      <c r="C7" s="327"/>
      <c r="D7" s="327"/>
      <c r="E7" s="331"/>
      <c r="F7" s="315"/>
      <c r="G7" s="315"/>
      <c r="H7" s="315"/>
      <c r="I7" s="315"/>
      <c r="J7" s="315"/>
      <c r="K7" s="315"/>
      <c r="L7" s="315"/>
      <c r="M7" s="315"/>
    </row>
    <row r="8" spans="2:13" s="33" customFormat="1" ht="3" customHeight="1">
      <c r="C8" s="66"/>
      <c r="D8" s="57"/>
      <c r="E8" s="67"/>
      <c r="F8" s="67"/>
      <c r="G8" s="67"/>
      <c r="H8" s="68"/>
      <c r="I8" s="68"/>
      <c r="J8" s="68"/>
      <c r="K8" s="68"/>
      <c r="L8" s="69"/>
      <c r="M8" s="69"/>
    </row>
    <row r="9" spans="2:13" s="33" customFormat="1" ht="13" customHeight="1">
      <c r="C9" s="60">
        <v>2020</v>
      </c>
      <c r="D9" s="70"/>
      <c r="E9" s="347">
        <v>550</v>
      </c>
      <c r="F9" s="174"/>
      <c r="G9" s="347">
        <v>206</v>
      </c>
      <c r="H9" s="174"/>
      <c r="I9" s="347">
        <v>162</v>
      </c>
      <c r="J9" s="174"/>
      <c r="K9" s="347">
        <v>193</v>
      </c>
      <c r="L9" s="347">
        <v>41</v>
      </c>
      <c r="M9" s="347">
        <v>1154</v>
      </c>
    </row>
    <row r="10" spans="2:13" s="33" customFormat="1" ht="13" customHeight="1">
      <c r="C10" s="60">
        <v>2021</v>
      </c>
      <c r="D10" s="70"/>
      <c r="E10" s="347">
        <v>546</v>
      </c>
      <c r="F10" s="174"/>
      <c r="G10" s="347">
        <v>180</v>
      </c>
      <c r="H10" s="174"/>
      <c r="I10" s="347">
        <v>128</v>
      </c>
      <c r="J10" s="174"/>
      <c r="K10" s="347">
        <v>214</v>
      </c>
      <c r="L10" s="347">
        <v>41</v>
      </c>
      <c r="M10" s="347">
        <v>1114</v>
      </c>
    </row>
    <row r="11" spans="2:13" s="33" customFormat="1" ht="13" customHeight="1">
      <c r="C11" s="60">
        <v>2022</v>
      </c>
      <c r="D11" s="70"/>
      <c r="E11" s="347">
        <v>545</v>
      </c>
      <c r="F11" s="174"/>
      <c r="G11" s="347">
        <v>187</v>
      </c>
      <c r="H11" s="174"/>
      <c r="I11" s="347">
        <v>128</v>
      </c>
      <c r="J11" s="174"/>
      <c r="K11" s="347">
        <v>235</v>
      </c>
      <c r="L11" s="347">
        <v>39</v>
      </c>
      <c r="M11" s="347">
        <v>1141</v>
      </c>
    </row>
    <row r="12" spans="2:13" s="33" customFormat="1" ht="13" customHeight="1">
      <c r="C12" s="60">
        <v>2023</v>
      </c>
      <c r="D12" s="70"/>
      <c r="E12" s="347">
        <v>547</v>
      </c>
      <c r="F12" s="174"/>
      <c r="G12" s="347">
        <v>187</v>
      </c>
      <c r="H12" s="174"/>
      <c r="I12" s="347">
        <v>154</v>
      </c>
      <c r="J12" s="174"/>
      <c r="K12" s="347">
        <v>235</v>
      </c>
      <c r="L12" s="347">
        <v>39</v>
      </c>
      <c r="M12" s="347">
        <v>1170</v>
      </c>
    </row>
    <row r="13" spans="2:13" s="33" customFormat="1" ht="13" customHeight="1">
      <c r="C13" s="60">
        <v>2024</v>
      </c>
      <c r="D13" s="70"/>
      <c r="E13" s="347">
        <v>600</v>
      </c>
      <c r="F13" s="174"/>
      <c r="G13" s="347">
        <v>215</v>
      </c>
      <c r="H13" s="174"/>
      <c r="I13" s="347">
        <v>170</v>
      </c>
      <c r="J13" s="174"/>
      <c r="K13" s="347">
        <v>258</v>
      </c>
      <c r="L13" s="347">
        <v>31</v>
      </c>
      <c r="M13" s="347">
        <v>1286</v>
      </c>
    </row>
    <row r="14" spans="2:13" s="33" customFormat="1" ht="3" customHeight="1">
      <c r="C14" s="233"/>
      <c r="D14" s="233"/>
      <c r="E14" s="42"/>
      <c r="F14" s="332"/>
      <c r="G14" s="332"/>
      <c r="H14" s="333"/>
      <c r="I14" s="333"/>
      <c r="J14" s="72"/>
      <c r="K14" s="73"/>
      <c r="L14" s="42"/>
      <c r="M14" s="74"/>
    </row>
    <row r="15" spans="2:13" s="33" customFormat="1" ht="13" customHeight="1">
      <c r="C15" s="75" t="s">
        <v>19</v>
      </c>
      <c r="D15" s="75"/>
      <c r="E15" s="180">
        <f>((E13-E12)/E12)</f>
        <v>9.6892138939670927E-2</v>
      </c>
      <c r="F15" s="180"/>
      <c r="G15" s="180">
        <f t="shared" ref="G15:L15" si="0">((G13-G12)/G12)</f>
        <v>0.1497326203208556</v>
      </c>
      <c r="H15" s="180"/>
      <c r="I15" s="180">
        <f t="shared" si="0"/>
        <v>0.1038961038961039</v>
      </c>
      <c r="J15" s="180"/>
      <c r="K15" s="180">
        <f t="shared" si="0"/>
        <v>9.7872340425531917E-2</v>
      </c>
      <c r="L15" s="180">
        <f t="shared" si="0"/>
        <v>-0.20512820512820512</v>
      </c>
      <c r="M15" s="224">
        <f>((M13-M12)/M12)</f>
        <v>9.914529914529914E-2</v>
      </c>
    </row>
    <row r="16" spans="2:13" s="33" customFormat="1" ht="13" customHeight="1">
      <c r="C16" s="63" t="s">
        <v>81</v>
      </c>
      <c r="D16" s="64"/>
      <c r="E16" s="181">
        <f>(INDEX(LOGEST(E9:E13,$C$9:$C$13),1)-1)</f>
        <v>1.7740789062911766E-2</v>
      </c>
      <c r="F16" s="181"/>
      <c r="G16" s="181">
        <f>(INDEX(LOGEST(G9:G13,$C$9:$C$13),1)-1)</f>
        <v>1.2444342851108958E-2</v>
      </c>
      <c r="H16" s="181"/>
      <c r="I16" s="181">
        <f>(INDEX(LOGEST(I9:I13,$C$9:$C$13),1)-1)</f>
        <v>2.853211449038251E-2</v>
      </c>
      <c r="J16" s="181"/>
      <c r="K16" s="181">
        <f>(INDEX(LOGEST(K9:K13,$C$9:$C$13),1)-1)</f>
        <v>6.973914508871637E-2</v>
      </c>
      <c r="L16" s="181">
        <f>(INDEX(LOGEST(L9:L13,$C$9:$C$13),1)-1)</f>
        <v>-5.9099623199471707E-2</v>
      </c>
      <c r="M16" s="286">
        <f>(INDEX(LOGEST(M9:M13,$C$9:$C$13),1)-1)</f>
        <v>2.6921151332834903E-2</v>
      </c>
    </row>
    <row r="17" spans="2:13" s="33" customFormat="1" ht="12" customHeight="1">
      <c r="C17" s="77"/>
      <c r="D17" s="233"/>
      <c r="E17" s="233"/>
      <c r="F17" s="233"/>
      <c r="G17" s="233"/>
      <c r="H17" s="233"/>
      <c r="I17" s="233"/>
      <c r="J17" s="233"/>
      <c r="K17" s="233"/>
      <c r="L17" s="233"/>
      <c r="M17" s="233"/>
    </row>
    <row r="18" spans="2:13" s="222" customFormat="1" ht="18" customHeight="1">
      <c r="B18" s="51"/>
      <c r="C18" s="267" t="s">
        <v>88</v>
      </c>
      <c r="D18" s="268"/>
      <c r="E18" s="244" t="s">
        <v>112</v>
      </c>
      <c r="F18" s="269"/>
      <c r="G18" s="270"/>
      <c r="H18" s="270"/>
      <c r="I18" s="270"/>
      <c r="J18" s="270"/>
      <c r="K18" s="270"/>
      <c r="L18" s="270"/>
      <c r="M18" s="270"/>
    </row>
    <row r="19" spans="2:13" s="1" customFormat="1" ht="13" customHeight="1">
      <c r="B19" s="33"/>
      <c r="C19" s="328" t="s">
        <v>122</v>
      </c>
      <c r="D19" s="328"/>
      <c r="E19" s="320" t="s">
        <v>56</v>
      </c>
      <c r="F19" s="320" t="s">
        <v>57</v>
      </c>
      <c r="G19" s="320" t="s">
        <v>17</v>
      </c>
      <c r="H19" s="320" t="s">
        <v>18</v>
      </c>
      <c r="I19" s="320" t="s">
        <v>29</v>
      </c>
      <c r="J19" s="320" t="s">
        <v>30</v>
      </c>
      <c r="K19" s="314" t="s">
        <v>31</v>
      </c>
      <c r="L19" s="314" t="s">
        <v>43</v>
      </c>
      <c r="M19" s="33"/>
    </row>
    <row r="20" spans="2:13" s="1" customFormat="1" ht="13" customHeight="1">
      <c r="B20" s="33"/>
      <c r="C20" s="329"/>
      <c r="D20" s="329"/>
      <c r="E20" s="321"/>
      <c r="F20" s="321"/>
      <c r="G20" s="321"/>
      <c r="H20" s="321"/>
      <c r="I20" s="321"/>
      <c r="J20" s="321"/>
      <c r="K20" s="315"/>
      <c r="L20" s="315"/>
      <c r="M20" s="33"/>
    </row>
    <row r="21" spans="2:13" ht="3" customHeight="1">
      <c r="B21" s="14"/>
      <c r="C21" s="79"/>
      <c r="D21" s="34"/>
      <c r="E21" s="80"/>
      <c r="F21" s="46"/>
      <c r="G21" s="81"/>
      <c r="H21" s="82"/>
      <c r="I21" s="59"/>
      <c r="J21" s="55"/>
      <c r="K21" s="58"/>
      <c r="L21" s="83"/>
      <c r="M21" s="14"/>
    </row>
    <row r="22" spans="2:13" ht="13" customHeight="1">
      <c r="B22" s="14"/>
      <c r="C22" s="60">
        <v>2020</v>
      </c>
      <c r="D22" s="8"/>
      <c r="E22" s="347">
        <v>12</v>
      </c>
      <c r="F22" s="347">
        <v>30</v>
      </c>
      <c r="G22" s="347">
        <v>227</v>
      </c>
      <c r="H22" s="347">
        <v>266</v>
      </c>
      <c r="I22" s="347">
        <v>357</v>
      </c>
      <c r="J22" s="347">
        <v>100</v>
      </c>
      <c r="K22" s="347">
        <v>160</v>
      </c>
      <c r="L22" s="347">
        <v>1154</v>
      </c>
      <c r="M22" s="14"/>
    </row>
    <row r="23" spans="2:13" ht="13" customHeight="1">
      <c r="B23" s="14"/>
      <c r="C23" s="60">
        <v>2021</v>
      </c>
      <c r="D23" s="8"/>
      <c r="E23" s="347">
        <v>22</v>
      </c>
      <c r="F23" s="347">
        <v>39</v>
      </c>
      <c r="G23" s="347">
        <v>215</v>
      </c>
      <c r="H23" s="347">
        <v>292</v>
      </c>
      <c r="I23" s="347">
        <v>337</v>
      </c>
      <c r="J23" s="347">
        <v>83</v>
      </c>
      <c r="K23" s="347">
        <v>121</v>
      </c>
      <c r="L23" s="347">
        <v>1114</v>
      </c>
      <c r="M23" s="14"/>
    </row>
    <row r="24" spans="2:13" ht="13" customHeight="1">
      <c r="B24" s="14"/>
      <c r="C24" s="60">
        <v>2022</v>
      </c>
      <c r="D24" s="8"/>
      <c r="E24" s="347">
        <v>20</v>
      </c>
      <c r="F24" s="347">
        <v>42</v>
      </c>
      <c r="G24" s="347">
        <v>224</v>
      </c>
      <c r="H24" s="347">
        <v>225</v>
      </c>
      <c r="I24" s="347">
        <v>363</v>
      </c>
      <c r="J24" s="347">
        <v>116</v>
      </c>
      <c r="K24" s="347">
        <v>147</v>
      </c>
      <c r="L24" s="347">
        <v>1141</v>
      </c>
      <c r="M24" s="14"/>
    </row>
    <row r="25" spans="2:13" ht="13" customHeight="1">
      <c r="B25" s="14"/>
      <c r="C25" s="60">
        <v>2023</v>
      </c>
      <c r="D25" s="8"/>
      <c r="E25" s="347">
        <v>14</v>
      </c>
      <c r="F25" s="347">
        <v>44</v>
      </c>
      <c r="G25" s="347">
        <v>218</v>
      </c>
      <c r="H25" s="347">
        <v>269</v>
      </c>
      <c r="I25" s="347">
        <v>359</v>
      </c>
      <c r="J25" s="347">
        <v>119</v>
      </c>
      <c r="K25" s="347">
        <v>145</v>
      </c>
      <c r="L25" s="347">
        <v>1170</v>
      </c>
      <c r="M25" s="14"/>
    </row>
    <row r="26" spans="2:13" ht="13" customHeight="1">
      <c r="B26" s="14"/>
      <c r="C26" s="60">
        <v>2024</v>
      </c>
      <c r="D26" s="8"/>
      <c r="E26" s="347">
        <v>16</v>
      </c>
      <c r="F26" s="347">
        <v>51</v>
      </c>
      <c r="G26" s="347">
        <v>238</v>
      </c>
      <c r="H26" s="347">
        <v>295</v>
      </c>
      <c r="I26" s="347">
        <v>388</v>
      </c>
      <c r="J26" s="347">
        <v>137</v>
      </c>
      <c r="K26" s="347">
        <v>150</v>
      </c>
      <c r="L26" s="347">
        <v>1286</v>
      </c>
      <c r="M26" s="14"/>
    </row>
    <row r="27" spans="2:13" ht="3" customHeight="1">
      <c r="B27" s="14"/>
      <c r="C27" s="78"/>
      <c r="D27" s="78"/>
      <c r="E27" s="295">
        <v>13</v>
      </c>
      <c r="F27" s="295">
        <v>43</v>
      </c>
      <c r="G27" s="295">
        <v>238</v>
      </c>
      <c r="H27" s="295">
        <v>281</v>
      </c>
      <c r="I27" s="295">
        <v>376</v>
      </c>
      <c r="J27" s="295">
        <v>134</v>
      </c>
      <c r="K27" s="296">
        <v>157</v>
      </c>
      <c r="L27" s="130"/>
      <c r="M27" s="14"/>
    </row>
    <row r="28" spans="2:13" ht="13" customHeight="1">
      <c r="B28" s="14"/>
      <c r="C28" s="63" t="s">
        <v>19</v>
      </c>
      <c r="D28" s="64"/>
      <c r="E28" s="181">
        <f>((E26-E25)/E25)</f>
        <v>0.14285714285714285</v>
      </c>
      <c r="F28" s="181">
        <f t="shared" ref="F28:L28" si="1">((F26-F25)/F25)</f>
        <v>0.15909090909090909</v>
      </c>
      <c r="G28" s="181">
        <f t="shared" si="1"/>
        <v>9.1743119266055051E-2</v>
      </c>
      <c r="H28" s="181">
        <f t="shared" si="1"/>
        <v>9.6654275092936809E-2</v>
      </c>
      <c r="I28" s="181">
        <f t="shared" si="1"/>
        <v>8.0779944289693595E-2</v>
      </c>
      <c r="J28" s="181">
        <f t="shared" si="1"/>
        <v>0.15126050420168066</v>
      </c>
      <c r="K28" s="181">
        <f t="shared" si="1"/>
        <v>3.4482758620689655E-2</v>
      </c>
      <c r="L28" s="286">
        <f t="shared" si="1"/>
        <v>9.914529914529914E-2</v>
      </c>
      <c r="M28" s="14"/>
    </row>
    <row r="29" spans="2:13" ht="13" customHeight="1">
      <c r="B29" s="14"/>
      <c r="C29" s="63" t="s">
        <v>81</v>
      </c>
      <c r="D29" s="54"/>
      <c r="E29" s="181">
        <f t="shared" ref="E29:L29" si="2">(INDEX(LOGEST(E22:E26,$C$22:$C$26),1)-1)</f>
        <v>1.2414328018703902E-2</v>
      </c>
      <c r="F29" s="181">
        <f t="shared" si="2"/>
        <v>0.12545618246675549</v>
      </c>
      <c r="G29" s="181">
        <f t="shared" si="2"/>
        <v>1.0908907611163476E-2</v>
      </c>
      <c r="H29" s="181">
        <f t="shared" si="2"/>
        <v>1.2569912750616696E-2</v>
      </c>
      <c r="I29" s="181">
        <f t="shared" si="2"/>
        <v>2.3243881998295857E-2</v>
      </c>
      <c r="J29" s="181">
        <f t="shared" si="2"/>
        <v>0.10405574087076297</v>
      </c>
      <c r="K29" s="181">
        <f t="shared" si="2"/>
        <v>5.200089229164373E-3</v>
      </c>
      <c r="L29" s="286">
        <f t="shared" si="2"/>
        <v>2.6921151332834903E-2</v>
      </c>
      <c r="M29" s="14"/>
    </row>
    <row r="30" spans="2:13" ht="12.75" customHeight="1">
      <c r="B30" s="14"/>
      <c r="C30" s="14"/>
      <c r="D30" s="14"/>
      <c r="E30" s="14"/>
      <c r="F30" s="14"/>
      <c r="G30" s="14"/>
      <c r="H30" s="14"/>
      <c r="I30" s="14"/>
      <c r="J30" s="14"/>
      <c r="K30" s="14"/>
      <c r="L30" s="14"/>
      <c r="M30" s="14"/>
    </row>
    <row r="31" spans="2:13" s="220" customFormat="1" ht="18" customHeight="1">
      <c r="B31" s="235"/>
      <c r="C31" s="267" t="s">
        <v>89</v>
      </c>
      <c r="D31" s="271"/>
      <c r="E31" s="272" t="s">
        <v>79</v>
      </c>
      <c r="F31" s="273"/>
      <c r="G31" s="273"/>
      <c r="H31" s="25"/>
      <c r="I31" s="25"/>
      <c r="J31" s="273"/>
      <c r="K31" s="253"/>
      <c r="L31" s="25"/>
      <c r="M31" s="25"/>
    </row>
    <row r="32" spans="2:13" s="12" customFormat="1" ht="17.149999999999999" customHeight="1">
      <c r="B32" s="233"/>
      <c r="C32" s="322" t="s">
        <v>122</v>
      </c>
      <c r="D32" s="322"/>
      <c r="E32" s="324" t="s">
        <v>71</v>
      </c>
      <c r="F32" s="324" t="s">
        <v>72</v>
      </c>
      <c r="G32" s="314" t="s">
        <v>28</v>
      </c>
      <c r="H32" s="25"/>
      <c r="I32" s="25"/>
      <c r="J32" s="233"/>
      <c r="K32" s="233"/>
      <c r="L32" s="25"/>
      <c r="M32" s="25"/>
    </row>
    <row r="33" spans="2:13" s="27" customFormat="1" ht="3" customHeight="1">
      <c r="C33" s="323"/>
      <c r="D33" s="323"/>
      <c r="E33" s="325"/>
      <c r="F33" s="325"/>
      <c r="G33" s="315"/>
      <c r="H33" s="25"/>
      <c r="I33" s="25"/>
      <c r="L33" s="25"/>
      <c r="M33" s="25"/>
    </row>
    <row r="34" spans="2:13" s="12" customFormat="1" ht="4.5" customHeight="1">
      <c r="B34" s="27"/>
      <c r="C34" s="87"/>
      <c r="D34" s="88"/>
      <c r="E34" s="89"/>
      <c r="F34" s="90"/>
      <c r="G34" s="173"/>
      <c r="H34" s="25"/>
      <c r="I34" s="25"/>
      <c r="J34" s="27"/>
      <c r="K34" s="27"/>
      <c r="L34" s="25"/>
      <c r="M34" s="25"/>
    </row>
    <row r="35" spans="2:13" s="12" customFormat="1" ht="13" customHeight="1">
      <c r="B35" s="233"/>
      <c r="C35" s="60">
        <v>2020</v>
      </c>
      <c r="D35" s="88"/>
      <c r="E35" s="347">
        <v>878</v>
      </c>
      <c r="F35" s="347">
        <v>276</v>
      </c>
      <c r="G35" s="347">
        <v>1154</v>
      </c>
      <c r="H35" s="25"/>
      <c r="I35" s="25"/>
      <c r="J35" s="233"/>
      <c r="K35" s="233"/>
      <c r="L35" s="25"/>
      <c r="M35" s="25"/>
    </row>
    <row r="36" spans="2:13" s="12" customFormat="1" ht="13" customHeight="1">
      <c r="B36" s="233"/>
      <c r="C36" s="60">
        <v>2021</v>
      </c>
      <c r="D36" s="88"/>
      <c r="E36" s="347">
        <v>811</v>
      </c>
      <c r="F36" s="347">
        <v>299</v>
      </c>
      <c r="G36" s="347">
        <v>1114</v>
      </c>
      <c r="H36" s="25"/>
      <c r="I36" s="25"/>
      <c r="J36" s="233"/>
      <c r="K36" s="233"/>
      <c r="L36" s="25"/>
      <c r="M36" s="25"/>
    </row>
    <row r="37" spans="2:13" s="12" customFormat="1" ht="13" customHeight="1">
      <c r="B37" s="233"/>
      <c r="C37" s="60">
        <v>2022</v>
      </c>
      <c r="D37" s="91"/>
      <c r="E37" s="347">
        <v>858</v>
      </c>
      <c r="F37" s="347">
        <v>281</v>
      </c>
      <c r="G37" s="347">
        <v>1141</v>
      </c>
      <c r="H37" s="14"/>
      <c r="I37" s="14"/>
      <c r="J37" s="233"/>
      <c r="K37" s="233"/>
      <c r="L37" s="25"/>
      <c r="M37" s="25"/>
    </row>
    <row r="38" spans="2:13" s="9" customFormat="1" ht="13" customHeight="1">
      <c r="B38" s="233"/>
      <c r="C38" s="60">
        <v>2023</v>
      </c>
      <c r="D38" s="88"/>
      <c r="E38" s="347">
        <v>855</v>
      </c>
      <c r="F38" s="347">
        <v>314</v>
      </c>
      <c r="G38" s="347">
        <v>1170</v>
      </c>
      <c r="H38" s="14"/>
      <c r="I38" s="14"/>
      <c r="J38" s="233"/>
      <c r="K38" s="233"/>
      <c r="L38" s="25"/>
      <c r="M38" s="25"/>
    </row>
    <row r="39" spans="2:13" s="13" customFormat="1" ht="11.25" customHeight="1">
      <c r="B39" s="233"/>
      <c r="C39" s="60">
        <v>2024</v>
      </c>
      <c r="D39" s="88"/>
      <c r="E39" s="347">
        <v>982</v>
      </c>
      <c r="F39" s="347">
        <v>304</v>
      </c>
      <c r="G39" s="347">
        <v>1286</v>
      </c>
      <c r="H39" s="14"/>
      <c r="I39" s="14"/>
      <c r="J39" s="233"/>
      <c r="K39" s="233"/>
      <c r="L39" s="25"/>
      <c r="M39" s="25"/>
    </row>
    <row r="40" spans="2:13" s="3" customFormat="1" ht="6" customHeight="1">
      <c r="B40" s="274"/>
      <c r="C40" s="86"/>
      <c r="D40" s="88"/>
      <c r="E40" s="182"/>
      <c r="F40" s="175"/>
      <c r="G40" s="183"/>
      <c r="H40" s="14"/>
      <c r="I40" s="14"/>
      <c r="J40" s="274"/>
      <c r="K40" s="274"/>
      <c r="L40" s="25"/>
      <c r="M40" s="25"/>
    </row>
    <row r="41" spans="2:13" s="15" customFormat="1" ht="13" customHeight="1">
      <c r="B41" s="274"/>
      <c r="C41" s="92" t="s">
        <v>19</v>
      </c>
      <c r="D41" s="93"/>
      <c r="E41" s="184">
        <f>((E39-E38)/E38)</f>
        <v>0.14853801169590644</v>
      </c>
      <c r="F41" s="184">
        <f t="shared" ref="F41:G41" si="3">((F39-F38)/F38)</f>
        <v>-3.1847133757961783E-2</v>
      </c>
      <c r="G41" s="288">
        <f t="shared" si="3"/>
        <v>9.914529914529914E-2</v>
      </c>
      <c r="H41" s="25"/>
      <c r="I41" s="25"/>
      <c r="J41" s="274"/>
      <c r="K41" s="274"/>
      <c r="L41" s="25"/>
      <c r="M41" s="25"/>
    </row>
    <row r="42" spans="2:13" s="7" customFormat="1" ht="14.25" customHeight="1">
      <c r="B42" s="15"/>
      <c r="C42" s="63" t="s">
        <v>81</v>
      </c>
      <c r="D42" s="95"/>
      <c r="E42" s="184">
        <f>(INDEX(LOGEST(E35:E39,$C$35:$C$39),1)-1)</f>
        <v>2.8058718356939627E-2</v>
      </c>
      <c r="F42" s="184">
        <f>(INDEX(LOGEST(F35:F39,$C$35:$C$39),1)-1)</f>
        <v>2.4516002500202916E-2</v>
      </c>
      <c r="G42" s="288">
        <f t="shared" ref="G42" si="4">(INDEX(LOGEST(G35:G39,$C$35:$C$39),1)-1)</f>
        <v>2.6921151332834903E-2</v>
      </c>
      <c r="H42" s="25"/>
      <c r="I42" s="25"/>
      <c r="J42" s="15"/>
      <c r="K42" s="15"/>
      <c r="L42" s="25"/>
      <c r="M42" s="25"/>
    </row>
    <row r="43" spans="2:13" s="18" customFormat="1" ht="10" customHeight="1">
      <c r="B43" s="7"/>
      <c r="C43" s="96"/>
      <c r="D43" s="95"/>
      <c r="E43" s="97"/>
      <c r="F43" s="94"/>
      <c r="G43" s="97"/>
      <c r="H43" s="94"/>
      <c r="I43" s="94"/>
      <c r="J43" s="94"/>
      <c r="K43" s="98"/>
      <c r="L43" s="99"/>
      <c r="M43" s="7"/>
    </row>
    <row r="44" spans="2:13" s="52" customFormat="1" ht="10" customHeight="1">
      <c r="B44" s="18"/>
      <c r="C44" s="100" t="s">
        <v>46</v>
      </c>
      <c r="D44" s="101"/>
      <c r="E44" s="101"/>
      <c r="F44" s="101"/>
      <c r="G44" s="101"/>
      <c r="H44" s="101"/>
      <c r="I44" s="101"/>
      <c r="J44" s="101"/>
      <c r="K44" s="102"/>
      <c r="L44" s="103"/>
      <c r="M44" s="18"/>
    </row>
    <row r="45" spans="2:13" s="52" customFormat="1" ht="10" customHeight="1">
      <c r="C45" s="104" t="s">
        <v>55</v>
      </c>
      <c r="D45" s="105"/>
      <c r="E45" s="102"/>
      <c r="F45" s="18"/>
      <c r="G45" s="102"/>
      <c r="H45" s="18"/>
      <c r="I45" s="18"/>
      <c r="J45" s="106"/>
      <c r="K45" s="106"/>
      <c r="L45" s="107"/>
    </row>
    <row r="46" spans="2:13">
      <c r="B46" s="52"/>
      <c r="C46" s="104" t="s">
        <v>47</v>
      </c>
      <c r="D46" s="50"/>
      <c r="E46" s="108"/>
      <c r="F46" s="18"/>
      <c r="G46" s="108"/>
      <c r="H46" s="52"/>
      <c r="I46" s="52"/>
      <c r="J46" s="106"/>
      <c r="K46" s="106"/>
      <c r="L46" s="107"/>
      <c r="M46" s="52"/>
    </row>
  </sheetData>
  <mergeCells count="22">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 ref="J19:J20"/>
    <mergeCell ref="K19:K20"/>
    <mergeCell ref="C32:D33"/>
    <mergeCell ref="E32:E33"/>
    <mergeCell ref="F32:F33"/>
    <mergeCell ref="G32:G33"/>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ignoredErrors>
    <ignoredError sqref="E29:K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tabSelected="1" zoomScaleNormal="100" zoomScaleSheetLayoutView="100" zoomScalePageLayoutView="130" workbookViewId="0">
      <selection activeCell="F49" sqref="F49:J53"/>
    </sheetView>
  </sheetViews>
  <sheetFormatPr defaultColWidth="9.1796875" defaultRowHeight="12.75" customHeight="1"/>
  <cols>
    <col min="1" max="1" width="2" style="38" customWidth="1"/>
    <col min="2" max="2" width="4.26953125" style="38" customWidth="1"/>
    <col min="3" max="3" width="16" style="35" customWidth="1"/>
    <col min="4" max="4" width="8" style="35" customWidth="1"/>
    <col min="5" max="11" width="6.7265625" style="35" customWidth="1"/>
    <col min="12" max="16384" width="9.179687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1" customFormat="1" ht="18" customHeight="1">
      <c r="B4" s="275" t="s">
        <v>27</v>
      </c>
      <c r="C4" s="276"/>
      <c r="D4" s="277"/>
      <c r="E4" s="278"/>
      <c r="F4" s="278"/>
      <c r="G4" s="279"/>
      <c r="H4" s="280"/>
      <c r="I4" s="280"/>
      <c r="J4" s="280"/>
      <c r="K4" s="280"/>
    </row>
    <row r="5" spans="1:11" s="219" customFormat="1" ht="18" customHeight="1">
      <c r="B5" s="53"/>
      <c r="C5" s="236" t="s">
        <v>40</v>
      </c>
      <c r="D5" s="232"/>
      <c r="E5" s="244" t="s">
        <v>83</v>
      </c>
      <c r="F5" s="244"/>
      <c r="G5" s="232"/>
      <c r="H5" s="140"/>
      <c r="I5" s="140"/>
      <c r="J5" s="140"/>
      <c r="K5" s="140"/>
    </row>
    <row r="6" spans="1:11" s="36" customFormat="1" ht="16" customHeight="1">
      <c r="C6" s="141"/>
      <c r="D6" s="142"/>
      <c r="E6" s="337" t="s">
        <v>32</v>
      </c>
      <c r="F6" s="337"/>
      <c r="G6" s="337"/>
      <c r="H6" s="337"/>
      <c r="I6" s="135"/>
      <c r="J6" s="25"/>
      <c r="K6" s="25"/>
    </row>
    <row r="7" spans="1:11" s="37" customFormat="1" ht="17.149999999999999" customHeight="1">
      <c r="C7" s="326" t="s">
        <v>122</v>
      </c>
      <c r="D7" s="326"/>
      <c r="E7" s="338" t="s">
        <v>21</v>
      </c>
      <c r="F7" s="338"/>
      <c r="G7" s="340" t="s">
        <v>22</v>
      </c>
      <c r="H7" s="340"/>
      <c r="I7" s="334" t="s">
        <v>43</v>
      </c>
      <c r="J7" s="14"/>
      <c r="K7" s="14"/>
    </row>
    <row r="8" spans="1:11" s="37" customFormat="1" ht="8.25" customHeight="1">
      <c r="C8" s="327"/>
      <c r="D8" s="327"/>
      <c r="E8" s="339"/>
      <c r="F8" s="339"/>
      <c r="G8" s="341"/>
      <c r="H8" s="341"/>
      <c r="I8" s="335"/>
      <c r="J8" s="14"/>
      <c r="K8" s="14"/>
    </row>
    <row r="9" spans="1:11" s="37" customFormat="1" ht="3.75" customHeight="1">
      <c r="C9" s="143"/>
      <c r="D9" s="144"/>
      <c r="F9" s="297"/>
      <c r="G9" s="297"/>
      <c r="H9" s="297"/>
      <c r="I9" s="136"/>
      <c r="J9" s="14"/>
      <c r="K9" s="14"/>
    </row>
    <row r="10" spans="1:11" s="37" customFormat="1" ht="13" customHeight="1">
      <c r="C10" s="60">
        <v>2020</v>
      </c>
      <c r="D10" s="144"/>
      <c r="F10" s="43">
        <v>626</v>
      </c>
      <c r="G10" s="304"/>
      <c r="H10" s="43">
        <v>433</v>
      </c>
      <c r="I10" s="43">
        <v>1059</v>
      </c>
      <c r="J10" s="14"/>
      <c r="K10" s="14"/>
    </row>
    <row r="11" spans="1:11" s="37" customFormat="1" ht="13" customHeight="1">
      <c r="C11" s="60">
        <v>2021</v>
      </c>
      <c r="D11" s="144"/>
      <c r="F11" s="43">
        <v>584</v>
      </c>
      <c r="G11" s="304"/>
      <c r="H11" s="43">
        <v>439</v>
      </c>
      <c r="I11" s="43">
        <v>1023</v>
      </c>
      <c r="J11" s="14"/>
      <c r="K11" s="14"/>
    </row>
    <row r="12" spans="1:11" s="37" customFormat="1" ht="13" customHeight="1">
      <c r="C12" s="60">
        <v>2022</v>
      </c>
      <c r="D12" s="144"/>
      <c r="F12" s="43">
        <v>623</v>
      </c>
      <c r="G12" s="304"/>
      <c r="H12" s="43">
        <v>438</v>
      </c>
      <c r="I12" s="43">
        <v>1061</v>
      </c>
      <c r="J12" s="14"/>
      <c r="K12" s="14"/>
    </row>
    <row r="13" spans="1:11" s="37" customFormat="1" ht="13" customHeight="1">
      <c r="C13" s="60">
        <v>2023</v>
      </c>
      <c r="D13" s="144"/>
      <c r="F13" s="43">
        <v>669</v>
      </c>
      <c r="G13" s="304"/>
      <c r="H13" s="43">
        <v>422</v>
      </c>
      <c r="I13" s="43">
        <v>1091</v>
      </c>
      <c r="J13" s="14"/>
      <c r="K13" s="14"/>
    </row>
    <row r="14" spans="1:11" s="37" customFormat="1" ht="13" customHeight="1">
      <c r="C14" s="60">
        <v>2024</v>
      </c>
      <c r="D14" s="144"/>
      <c r="F14" s="43">
        <v>736</v>
      </c>
      <c r="G14" s="304"/>
      <c r="H14" s="43">
        <v>436</v>
      </c>
      <c r="I14" s="43">
        <v>1175</v>
      </c>
      <c r="J14" s="14"/>
      <c r="K14" s="14"/>
    </row>
    <row r="15" spans="1:11" s="37" customFormat="1" ht="3" customHeight="1">
      <c r="C15" s="147"/>
      <c r="D15" s="147"/>
      <c r="E15" s="148"/>
      <c r="F15" s="298"/>
      <c r="G15" s="298"/>
      <c r="H15" s="149"/>
      <c r="I15" s="138"/>
      <c r="J15" s="14"/>
      <c r="K15" s="14"/>
    </row>
    <row r="16" spans="1:11" s="37" customFormat="1" ht="13" customHeight="1">
      <c r="C16" s="75" t="s">
        <v>19</v>
      </c>
      <c r="D16" s="76"/>
      <c r="F16" s="299">
        <f>((F14-F13)/F13)</f>
        <v>0.10014947683109118</v>
      </c>
      <c r="G16" s="300"/>
      <c r="H16" s="299">
        <f>((H14-H13)/H13)</f>
        <v>3.3175355450236969E-2</v>
      </c>
      <c r="I16" s="224">
        <f>((I14-I13)/I13)</f>
        <v>7.6993583868011001E-2</v>
      </c>
      <c r="J16" s="14"/>
      <c r="K16" s="14"/>
    </row>
    <row r="17" spans="2:11" s="28" customFormat="1" ht="13.5" customHeight="1">
      <c r="B17" s="37"/>
      <c r="C17" s="63" t="s">
        <v>81</v>
      </c>
      <c r="D17" s="64"/>
      <c r="E17" s="37"/>
      <c r="F17" s="181">
        <f>(INDEX(LOGEST(F10:F14,$C$10:$C$14),1)-1)</f>
        <v>4.7036986312895435E-2</v>
      </c>
      <c r="G17" s="54"/>
      <c r="H17" s="181">
        <f t="shared" ref="H17:I17" si="0">(INDEX(LOGEST(H10:H14,$C$10:$C$14),1)-1)</f>
        <v>-2.5652110432853314E-3</v>
      </c>
      <c r="I17" s="286">
        <f t="shared" si="0"/>
        <v>2.7598100924944191E-2</v>
      </c>
      <c r="J17" s="14"/>
      <c r="K17" s="14"/>
    </row>
    <row r="18" spans="2:11" s="219" customFormat="1" ht="18" customHeight="1">
      <c r="B18" s="53"/>
      <c r="C18" s="139"/>
      <c r="D18" s="140"/>
      <c r="E18" s="140"/>
      <c r="F18" s="140"/>
      <c r="G18" s="140"/>
      <c r="H18" s="140"/>
      <c r="I18" s="140"/>
      <c r="J18" s="140"/>
      <c r="K18" s="140"/>
    </row>
    <row r="19" spans="2:11" s="36" customFormat="1" ht="21.75" customHeight="1">
      <c r="B19" s="53"/>
      <c r="C19" s="236" t="s">
        <v>41</v>
      </c>
      <c r="D19" s="232"/>
      <c r="E19" s="244" t="s">
        <v>84</v>
      </c>
      <c r="F19" s="244"/>
      <c r="G19" s="232"/>
      <c r="H19" s="140"/>
      <c r="I19" s="140"/>
      <c r="J19" s="140"/>
      <c r="K19" s="140"/>
    </row>
    <row r="20" spans="2:11" s="37" customFormat="1" ht="18.75" customHeight="1">
      <c r="B20" s="36"/>
      <c r="C20" s="141"/>
      <c r="D20" s="142"/>
      <c r="E20" s="336" t="s">
        <v>50</v>
      </c>
      <c r="F20" s="336"/>
      <c r="G20" s="336"/>
      <c r="H20" s="336"/>
      <c r="I20" s="336"/>
      <c r="J20" s="336"/>
      <c r="K20" s="336"/>
    </row>
    <row r="21" spans="2:11" s="37" customFormat="1" ht="12" customHeight="1">
      <c r="C21" s="326" t="s">
        <v>122</v>
      </c>
      <c r="D21" s="326"/>
      <c r="E21" s="342" t="s">
        <v>42</v>
      </c>
      <c r="F21" s="334">
        <v>50</v>
      </c>
      <c r="G21" s="292" t="s">
        <v>53</v>
      </c>
      <c r="H21" s="292" t="s">
        <v>54</v>
      </c>
      <c r="I21" s="342">
        <v>100</v>
      </c>
      <c r="J21" s="334" t="s">
        <v>25</v>
      </c>
      <c r="K21" s="334" t="s">
        <v>43</v>
      </c>
    </row>
    <row r="22" spans="2:11" s="37" customFormat="1" ht="12" customHeight="1">
      <c r="C22" s="327"/>
      <c r="D22" s="327"/>
      <c r="E22" s="343"/>
      <c r="F22" s="335"/>
      <c r="G22" s="293">
        <v>70</v>
      </c>
      <c r="H22" s="293">
        <v>90</v>
      </c>
      <c r="I22" s="343"/>
      <c r="J22" s="335"/>
      <c r="K22" s="335"/>
    </row>
    <row r="23" spans="2:11" s="37" customFormat="1" ht="4.5" customHeight="1">
      <c r="C23" s="143"/>
      <c r="D23" s="144"/>
      <c r="E23" s="145"/>
      <c r="F23" s="145"/>
      <c r="G23" s="145"/>
      <c r="H23" s="145"/>
      <c r="I23" s="146"/>
      <c r="J23" s="145"/>
      <c r="K23" s="136"/>
    </row>
    <row r="24" spans="2:11" s="37" customFormat="1" ht="12.5">
      <c r="C24" s="60">
        <v>2020</v>
      </c>
      <c r="D24" s="144"/>
      <c r="E24" s="43">
        <v>22</v>
      </c>
      <c r="F24" s="43">
        <v>132</v>
      </c>
      <c r="G24" s="43">
        <v>228</v>
      </c>
      <c r="H24" s="43">
        <v>174</v>
      </c>
      <c r="I24" s="43">
        <v>338</v>
      </c>
      <c r="J24" s="43">
        <v>158</v>
      </c>
      <c r="K24" s="43">
        <v>1059</v>
      </c>
    </row>
    <row r="25" spans="2:11" s="37" customFormat="1" ht="12.5">
      <c r="C25" s="60">
        <v>2021</v>
      </c>
      <c r="D25" s="144"/>
      <c r="E25" s="43">
        <v>15</v>
      </c>
      <c r="F25" s="43">
        <v>121</v>
      </c>
      <c r="G25" s="43">
        <v>238</v>
      </c>
      <c r="H25" s="43">
        <v>191</v>
      </c>
      <c r="I25" s="43">
        <v>333</v>
      </c>
      <c r="J25" s="43">
        <v>117</v>
      </c>
      <c r="K25" s="43">
        <v>1023</v>
      </c>
    </row>
    <row r="26" spans="2:11" s="37" customFormat="1" ht="12.5">
      <c r="C26" s="60">
        <v>2022</v>
      </c>
      <c r="D26" s="144"/>
      <c r="E26" s="43">
        <v>20</v>
      </c>
      <c r="F26" s="43">
        <v>128</v>
      </c>
      <c r="G26" s="43">
        <v>249</v>
      </c>
      <c r="H26" s="43">
        <v>161</v>
      </c>
      <c r="I26" s="43">
        <v>348</v>
      </c>
      <c r="J26" s="43">
        <v>141</v>
      </c>
      <c r="K26" s="43">
        <v>1061</v>
      </c>
    </row>
    <row r="27" spans="2:11" s="37" customFormat="1" ht="12.5">
      <c r="C27" s="60">
        <v>2023</v>
      </c>
      <c r="D27" s="144"/>
      <c r="E27" s="43">
        <v>21</v>
      </c>
      <c r="F27" s="43">
        <v>112</v>
      </c>
      <c r="G27" s="43">
        <v>305</v>
      </c>
      <c r="H27" s="43">
        <v>170</v>
      </c>
      <c r="I27" s="43">
        <v>333</v>
      </c>
      <c r="J27" s="43">
        <v>139</v>
      </c>
      <c r="K27" s="43">
        <v>1091</v>
      </c>
    </row>
    <row r="28" spans="2:11" s="37" customFormat="1" ht="12.5">
      <c r="C28" s="60">
        <v>2024</v>
      </c>
      <c r="D28" s="144"/>
      <c r="E28" s="43">
        <v>35</v>
      </c>
      <c r="F28" s="43">
        <v>154</v>
      </c>
      <c r="G28" s="43">
        <v>276</v>
      </c>
      <c r="H28" s="43">
        <v>212</v>
      </c>
      <c r="I28" s="43">
        <v>330</v>
      </c>
      <c r="J28" s="43">
        <v>132</v>
      </c>
      <c r="K28" s="43">
        <v>1175</v>
      </c>
    </row>
    <row r="29" spans="2:11" s="37" customFormat="1" ht="3.75" customHeight="1">
      <c r="C29" s="147"/>
      <c r="D29" s="147"/>
      <c r="E29" s="149"/>
      <c r="F29" s="149"/>
      <c r="G29" s="149"/>
      <c r="H29" s="149"/>
      <c r="I29" s="149"/>
      <c r="J29" s="137"/>
      <c r="K29" s="138"/>
    </row>
    <row r="30" spans="2:11" s="37" customFormat="1" ht="13.5" customHeight="1">
      <c r="C30" s="75" t="s">
        <v>19</v>
      </c>
      <c r="D30" s="76"/>
      <c r="E30" s="180">
        <f t="shared" ref="E30:K30" si="1">((E28-E27)/E27)</f>
        <v>0.66666666666666663</v>
      </c>
      <c r="F30" s="180">
        <f t="shared" si="1"/>
        <v>0.375</v>
      </c>
      <c r="G30" s="180">
        <f t="shared" si="1"/>
        <v>-9.5081967213114751E-2</v>
      </c>
      <c r="H30" s="180">
        <f t="shared" si="1"/>
        <v>0.24705882352941178</v>
      </c>
      <c r="I30" s="180">
        <f t="shared" si="1"/>
        <v>-9.0090090090090089E-3</v>
      </c>
      <c r="J30" s="180">
        <f t="shared" si="1"/>
        <v>-5.0359712230215826E-2</v>
      </c>
      <c r="K30" s="224">
        <f t="shared" si="1"/>
        <v>7.6993583868011001E-2</v>
      </c>
    </row>
    <row r="31" spans="2:11" s="28" customFormat="1" ht="13.5" customHeight="1">
      <c r="B31" s="37"/>
      <c r="C31" s="63" t="s">
        <v>81</v>
      </c>
      <c r="D31" s="64"/>
      <c r="E31" s="181">
        <f t="shared" ref="E31:K31" si="2">(INDEX(LOGEST(E24:E28,$C$10:$C$14),1)-1)</f>
        <v>0.13485892186148241</v>
      </c>
      <c r="F31" s="181">
        <f t="shared" si="2"/>
        <v>2.3369862487018889E-2</v>
      </c>
      <c r="G31" s="181">
        <f t="shared" si="2"/>
        <v>6.5042982653606973E-2</v>
      </c>
      <c r="H31" s="181">
        <f t="shared" si="2"/>
        <v>2.8250378255675779E-2</v>
      </c>
      <c r="I31" s="181">
        <f t="shared" si="2"/>
        <v>-4.7791913519406037E-3</v>
      </c>
      <c r="J31" s="181">
        <f t="shared" si="2"/>
        <v>-1.8554331381079425E-2</v>
      </c>
      <c r="K31" s="286">
        <f t="shared" si="2"/>
        <v>2.7598100924944191E-2</v>
      </c>
    </row>
    <row r="32" spans="2:11" s="219" customFormat="1" ht="18" customHeight="1">
      <c r="B32" s="53"/>
      <c r="C32" s="139"/>
      <c r="D32" s="140"/>
      <c r="E32" s="140"/>
      <c r="F32" s="140"/>
      <c r="G32" s="140"/>
      <c r="H32" s="140"/>
      <c r="I32" s="140"/>
      <c r="J32" s="140"/>
      <c r="K32" s="140"/>
    </row>
    <row r="33" spans="2:11" s="37" customFormat="1" ht="16" customHeight="1">
      <c r="B33" s="281"/>
      <c r="C33" s="236" t="s">
        <v>73</v>
      </c>
      <c r="D33" s="235"/>
      <c r="E33" s="244" t="s">
        <v>76</v>
      </c>
      <c r="F33" s="244"/>
      <c r="G33" s="232"/>
      <c r="H33" s="140"/>
      <c r="I33" s="140"/>
      <c r="J33" s="140"/>
      <c r="K33" s="140"/>
    </row>
    <row r="34" spans="2:11" s="37" customFormat="1" ht="17.149999999999999" customHeight="1">
      <c r="C34" s="151"/>
      <c r="D34" s="151"/>
      <c r="E34" s="344" t="s">
        <v>44</v>
      </c>
      <c r="F34" s="344"/>
      <c r="G34" s="344"/>
      <c r="H34" s="344"/>
      <c r="I34" s="176"/>
      <c r="J34" s="282"/>
      <c r="K34" s="14"/>
    </row>
    <row r="35" spans="2:11" s="37" customFormat="1" ht="18.75" customHeight="1">
      <c r="C35" s="185" t="s">
        <v>122</v>
      </c>
      <c r="D35" s="185"/>
      <c r="E35" s="345" t="s">
        <v>23</v>
      </c>
      <c r="F35" s="345"/>
      <c r="G35" s="345" t="s">
        <v>24</v>
      </c>
      <c r="H35" s="345"/>
      <c r="I35" s="346" t="s">
        <v>43</v>
      </c>
      <c r="J35" s="346"/>
      <c r="K35" s="14"/>
    </row>
    <row r="36" spans="2:11" s="37" customFormat="1" ht="5.25" customHeight="1">
      <c r="C36" s="143"/>
      <c r="D36" s="143"/>
      <c r="E36" s="152"/>
      <c r="F36" s="152"/>
      <c r="G36" s="153"/>
      <c r="H36" s="146"/>
      <c r="I36" s="188"/>
      <c r="J36" s="46"/>
      <c r="K36" s="14"/>
    </row>
    <row r="37" spans="2:11" s="37" customFormat="1" ht="13">
      <c r="C37" s="60">
        <v>2020</v>
      </c>
      <c r="D37" s="154"/>
      <c r="F37" s="43">
        <v>646</v>
      </c>
      <c r="G37" s="43"/>
      <c r="H37" s="43">
        <v>413</v>
      </c>
      <c r="I37" s="44"/>
      <c r="J37" s="43">
        <v>1059</v>
      </c>
      <c r="K37" s="14"/>
    </row>
    <row r="38" spans="2:11" s="37" customFormat="1" ht="13">
      <c r="C38" s="60">
        <v>2021</v>
      </c>
      <c r="D38" s="154"/>
      <c r="E38" s="152"/>
      <c r="F38" s="43">
        <v>593</v>
      </c>
      <c r="G38" s="155"/>
      <c r="H38" s="43">
        <v>430</v>
      </c>
      <c r="I38" s="44"/>
      <c r="J38" s="43">
        <v>1023</v>
      </c>
      <c r="K38" s="14"/>
    </row>
    <row r="39" spans="2:11" s="37" customFormat="1" ht="13">
      <c r="C39" s="60">
        <v>2022</v>
      </c>
      <c r="D39" s="154"/>
      <c r="E39" s="152"/>
      <c r="F39" s="43">
        <v>652</v>
      </c>
      <c r="G39" s="155"/>
      <c r="H39" s="43">
        <v>409</v>
      </c>
      <c r="I39" s="44"/>
      <c r="J39" s="43">
        <v>1061</v>
      </c>
      <c r="K39" s="14"/>
    </row>
    <row r="40" spans="2:11" s="37" customFormat="1" ht="13">
      <c r="C40" s="60">
        <v>2023</v>
      </c>
      <c r="D40" s="154"/>
      <c r="E40" s="152"/>
      <c r="F40" s="43">
        <v>657</v>
      </c>
      <c r="G40" s="155"/>
      <c r="H40" s="43">
        <v>434</v>
      </c>
      <c r="I40" s="44"/>
      <c r="J40" s="43">
        <v>1091</v>
      </c>
      <c r="K40" s="14"/>
    </row>
    <row r="41" spans="2:11" s="37" customFormat="1" ht="13">
      <c r="C41" s="60">
        <v>2024</v>
      </c>
      <c r="D41" s="154"/>
      <c r="E41" s="152"/>
      <c r="F41" s="43">
        <v>746</v>
      </c>
      <c r="G41" s="155"/>
      <c r="H41" s="43">
        <v>428</v>
      </c>
      <c r="I41" s="44"/>
      <c r="J41" s="43">
        <v>1175</v>
      </c>
      <c r="K41" s="14"/>
    </row>
    <row r="42" spans="2:11" s="37" customFormat="1" ht="4.5" customHeight="1">
      <c r="C42" s="147"/>
      <c r="D42" s="147"/>
      <c r="E42" s="156"/>
      <c r="F42" s="156"/>
      <c r="G42" s="157"/>
      <c r="H42" s="150"/>
      <c r="I42" s="177"/>
      <c r="J42" s="14"/>
      <c r="K42" s="14"/>
    </row>
    <row r="43" spans="2:11" s="37" customFormat="1" ht="12.75" customHeight="1">
      <c r="C43" s="75" t="s">
        <v>19</v>
      </c>
      <c r="D43" s="76"/>
      <c r="E43" s="152"/>
      <c r="F43" s="180">
        <f t="shared" ref="F43" si="3">((F41-F40)/F40)</f>
        <v>0.13546423135464231</v>
      </c>
      <c r="G43" s="227"/>
      <c r="H43" s="180">
        <f t="shared" ref="H43" si="4">((H41-H40)/H40)</f>
        <v>-1.3824884792626729E-2</v>
      </c>
      <c r="I43" s="227"/>
      <c r="J43" s="224">
        <f t="shared" ref="J43" si="5">((J41-J40)/J40)</f>
        <v>7.6993583868011001E-2</v>
      </c>
      <c r="K43" s="14"/>
    </row>
    <row r="44" spans="2:11" s="28" customFormat="1" ht="12.75" customHeight="1">
      <c r="B44" s="37"/>
      <c r="C44" s="63" t="s">
        <v>81</v>
      </c>
      <c r="D44" s="64"/>
      <c r="E44" s="158"/>
      <c r="F44" s="181">
        <f t="shared" ref="F44" si="6">(INDEX(LOGEST(F37:F41,$C$10:$C$14),1)-1)</f>
        <v>3.9806024894661229E-2</v>
      </c>
      <c r="G44" s="226"/>
      <c r="H44" s="181">
        <f t="shared" ref="H44" si="7">(INDEX(LOGEST(H37:H41,$C$10:$C$14),1)-1)</f>
        <v>8.0936308318939609E-3</v>
      </c>
      <c r="I44" s="226"/>
      <c r="J44" s="286">
        <f t="shared" ref="J44" si="8">(INDEX(LOGEST(J37:J41,$C$10:$C$14),1)-1)</f>
        <v>2.7598100924944191E-2</v>
      </c>
      <c r="K44" s="14"/>
    </row>
    <row r="45" spans="2:11" s="219" customFormat="1" ht="18" customHeight="1">
      <c r="B45" s="53"/>
      <c r="C45" s="139"/>
      <c r="D45" s="140"/>
      <c r="E45" s="140"/>
      <c r="F45" s="140"/>
      <c r="G45" s="140"/>
      <c r="H45" s="140"/>
      <c r="I45" s="140"/>
      <c r="J45" s="140"/>
      <c r="K45" s="140"/>
    </row>
    <row r="46" spans="2:11" s="37" customFormat="1" ht="16" customHeight="1">
      <c r="B46" s="281"/>
      <c r="C46" s="236" t="s">
        <v>74</v>
      </c>
      <c r="D46" s="235"/>
      <c r="E46" s="244" t="s">
        <v>77</v>
      </c>
      <c r="F46" s="244"/>
      <c r="G46" s="232"/>
      <c r="H46" s="140"/>
      <c r="I46" s="140"/>
      <c r="J46" s="140"/>
      <c r="K46" s="140"/>
    </row>
    <row r="47" spans="2:11" s="37" customFormat="1" ht="17.149999999999999" customHeight="1">
      <c r="C47" s="185" t="s">
        <v>122</v>
      </c>
      <c r="D47" s="185"/>
      <c r="E47" s="346" t="s">
        <v>113</v>
      </c>
      <c r="F47" s="346"/>
      <c r="G47" s="346" t="s">
        <v>114</v>
      </c>
      <c r="H47" s="346"/>
      <c r="I47" s="346" t="s">
        <v>43</v>
      </c>
      <c r="J47" s="346"/>
    </row>
    <row r="48" spans="2:11" s="37" customFormat="1" ht="5.25" customHeight="1">
      <c r="C48" s="143"/>
      <c r="D48" s="143"/>
      <c r="E48" s="145"/>
      <c r="F48" s="145"/>
      <c r="G48" s="301"/>
      <c r="H48" s="301"/>
      <c r="I48" s="189"/>
      <c r="J48" s="188"/>
    </row>
    <row r="49" spans="3:11" s="37" customFormat="1" ht="18" customHeight="1">
      <c r="C49" s="60">
        <v>2020</v>
      </c>
      <c r="D49" s="154"/>
      <c r="F49" s="43">
        <v>533</v>
      </c>
      <c r="H49" s="43">
        <v>526</v>
      </c>
      <c r="I49" s="14"/>
      <c r="J49" s="43">
        <v>1059</v>
      </c>
    </row>
    <row r="50" spans="3:11" s="37" customFormat="1" ht="13" customHeight="1">
      <c r="C50" s="60">
        <v>2021</v>
      </c>
      <c r="D50" s="154"/>
      <c r="F50" s="43">
        <v>618</v>
      </c>
      <c r="H50" s="43">
        <v>405</v>
      </c>
      <c r="I50" s="14"/>
      <c r="J50" s="43">
        <v>1023</v>
      </c>
    </row>
    <row r="51" spans="3:11" s="37" customFormat="1" ht="13" customHeight="1">
      <c r="C51" s="60">
        <v>2022</v>
      </c>
      <c r="D51" s="154"/>
      <c r="F51" s="43">
        <v>657</v>
      </c>
      <c r="H51" s="43">
        <v>404</v>
      </c>
      <c r="I51" s="14"/>
      <c r="J51" s="43">
        <v>1061</v>
      </c>
    </row>
    <row r="52" spans="3:11" s="37" customFormat="1" ht="13" customHeight="1">
      <c r="C52" s="60">
        <v>2023</v>
      </c>
      <c r="D52" s="154"/>
      <c r="F52" s="43">
        <v>646</v>
      </c>
      <c r="H52" s="43">
        <v>444</v>
      </c>
      <c r="I52" s="14"/>
      <c r="J52" s="43">
        <v>1091</v>
      </c>
    </row>
    <row r="53" spans="3:11" s="37" customFormat="1" ht="13" customHeight="1">
      <c r="C53" s="60">
        <v>2024</v>
      </c>
      <c r="D53" s="154"/>
      <c r="F53" s="43">
        <v>723</v>
      </c>
      <c r="H53" s="43">
        <v>451</v>
      </c>
      <c r="I53" s="14"/>
      <c r="J53" s="43">
        <v>1175</v>
      </c>
    </row>
    <row r="54" spans="3:11" s="37" customFormat="1" ht="3" customHeight="1">
      <c r="C54" s="147"/>
      <c r="D54" s="147"/>
      <c r="E54" s="149"/>
      <c r="F54" s="149"/>
      <c r="G54" s="149"/>
      <c r="H54" s="289"/>
      <c r="I54" s="84"/>
      <c r="J54" s="14"/>
    </row>
    <row r="55" spans="3:11" s="37" customFormat="1" ht="14.25" customHeight="1">
      <c r="C55" s="75" t="s">
        <v>19</v>
      </c>
      <c r="D55" s="76"/>
      <c r="F55" s="180">
        <f t="shared" ref="F55" si="9">((F53-F52)/F52)</f>
        <v>0.11919504643962849</v>
      </c>
      <c r="H55" s="180">
        <f t="shared" ref="H55" si="10">((H53-H52)/H52)</f>
        <v>1.5765765765765764E-2</v>
      </c>
      <c r="I55" s="14"/>
      <c r="J55" s="224">
        <f t="shared" ref="J55" si="11">((J53-J52)/J52)</f>
        <v>7.6993583868011001E-2</v>
      </c>
    </row>
    <row r="56" spans="3:11" s="37" customFormat="1" ht="12.75" customHeight="1">
      <c r="C56" s="63" t="s">
        <v>81</v>
      </c>
      <c r="D56" s="64"/>
      <c r="F56" s="181">
        <f t="shared" ref="F56" si="12">(INDEX(LOGEST(F49:F53,$C$10:$C$14),1)-1)</f>
        <v>6.7595223229689916E-2</v>
      </c>
      <c r="H56" s="181">
        <f t="shared" ref="H56" si="13">(INDEX(LOGEST(H49:H53,$C$10:$C$14),1)-1)</f>
        <v>-2.1341991753392353E-2</v>
      </c>
      <c r="I56" s="14"/>
      <c r="J56" s="286">
        <f t="shared" ref="J56" si="14">(INDEX(LOGEST(J49:J53,$C$10:$C$14),1)-1)</f>
        <v>2.7598100924944191E-2</v>
      </c>
    </row>
    <row r="57" spans="3:11" s="37" customFormat="1" ht="8.25" customHeight="1">
      <c r="C57" s="65"/>
      <c r="D57" s="64"/>
      <c r="E57" s="41"/>
      <c r="F57" s="41"/>
      <c r="G57" s="159"/>
      <c r="H57" s="159"/>
      <c r="I57" s="164"/>
      <c r="J57" s="159"/>
      <c r="K57" s="159"/>
    </row>
    <row r="58" spans="3:11" s="37" customFormat="1" ht="10" customHeight="1">
      <c r="C58" s="160" t="s">
        <v>49</v>
      </c>
      <c r="D58" s="161"/>
      <c r="E58" s="41"/>
      <c r="F58" s="41"/>
      <c r="G58" s="162"/>
      <c r="H58" s="162"/>
      <c r="I58" s="165"/>
      <c r="J58" s="162"/>
      <c r="K58" s="162"/>
    </row>
    <row r="59" spans="3:11" s="37" customFormat="1" ht="10" customHeight="1">
      <c r="C59" s="160" t="s">
        <v>75</v>
      </c>
      <c r="D59" s="35"/>
      <c r="E59" s="163"/>
      <c r="F59" s="163"/>
      <c r="G59" s="163"/>
      <c r="H59" s="163"/>
      <c r="I59" s="163"/>
      <c r="J59" s="163"/>
      <c r="K59" s="163"/>
    </row>
    <row r="60" spans="3:11" s="37" customFormat="1" ht="10" customHeight="1">
      <c r="C60" s="160" t="s">
        <v>51</v>
      </c>
      <c r="D60" s="35"/>
      <c r="E60" s="163"/>
      <c r="F60" s="163"/>
      <c r="G60" s="163"/>
      <c r="H60" s="163"/>
      <c r="I60" s="163"/>
      <c r="J60" s="163"/>
      <c r="K60" s="163"/>
    </row>
    <row r="61" spans="3:11" s="37" customFormat="1" ht="9.75" customHeight="1">
      <c r="C61" s="160" t="s">
        <v>45</v>
      </c>
      <c r="D61" s="35"/>
      <c r="E61" s="35"/>
      <c r="F61" s="35"/>
      <c r="G61" s="163"/>
      <c r="H61" s="163"/>
      <c r="I61" s="163"/>
      <c r="J61" s="163"/>
      <c r="K61" s="163"/>
    </row>
  </sheetData>
  <mergeCells count="19">
    <mergeCell ref="E34:H34"/>
    <mergeCell ref="E35:F35"/>
    <mergeCell ref="G35:H35"/>
    <mergeCell ref="I35:J35"/>
    <mergeCell ref="E47:F47"/>
    <mergeCell ref="G47:H47"/>
    <mergeCell ref="I47:J47"/>
    <mergeCell ref="I7:I8"/>
    <mergeCell ref="E20:K20"/>
    <mergeCell ref="C21:D22"/>
    <mergeCell ref="E6:H6"/>
    <mergeCell ref="C7:D8"/>
    <mergeCell ref="E7:F8"/>
    <mergeCell ref="G7:H8"/>
    <mergeCell ref="K21:K22"/>
    <mergeCell ref="J21:J22"/>
    <mergeCell ref="I21:I22"/>
    <mergeCell ref="F21:F22"/>
    <mergeCell ref="E21:E22"/>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MARCOTE SAMUELLE Monica</cp:lastModifiedBy>
  <cp:lastPrinted>2023-08-09T04:35:41Z</cp:lastPrinted>
  <dcterms:created xsi:type="dcterms:W3CDTF">1996-05-22T07:22:55Z</dcterms:created>
  <dcterms:modified xsi:type="dcterms:W3CDTF">2024-03-12T00:31:51Z</dcterms:modified>
</cp:coreProperties>
</file>