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updateLinks="always" codeName="ThisWorkbook"/>
  <mc:AlternateContent xmlns:mc="http://schemas.openxmlformats.org/markup-compatibility/2006">
    <mc:Choice Requires="x15">
      <x15ac:absPath xmlns:x15ac="http://schemas.microsoft.com/office/spreadsheetml/2010/11/ac" url="G:\P&amp;R\BITRE\TSS\01 Data Sources\ARDD\3_RDA_monthly\2_Current_month\"/>
    </mc:Choice>
  </mc:AlternateContent>
  <xr:revisionPtr revIDLastSave="0" documentId="13_ncr:1_{BFE9304A-78F3-46A4-A301-A5A09C9631F3}" xr6:coauthVersionLast="36" xr6:coauthVersionMax="36" xr10:uidLastSave="{00000000-0000-0000-0000-000000000000}"/>
  <bookViews>
    <workbookView xWindow="0" yWindow="0" windowWidth="28800" windowHeight="14030" tabRatio="587" activeTab="4"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6" i="26" l="1"/>
  <c r="H56" i="26"/>
  <c r="F56" i="26"/>
  <c r="J55" i="26"/>
  <c r="H55" i="26"/>
  <c r="F55" i="26"/>
  <c r="J44" i="26"/>
  <c r="H44" i="26"/>
  <c r="F44" i="26"/>
  <c r="J43" i="26"/>
  <c r="H43" i="26"/>
  <c r="F43" i="26"/>
  <c r="K31" i="26"/>
  <c r="J31" i="26"/>
  <c r="I31" i="26"/>
  <c r="H31" i="26"/>
  <c r="G31" i="26"/>
  <c r="F31" i="26"/>
  <c r="E31" i="26"/>
  <c r="K30" i="26"/>
  <c r="J30" i="26"/>
  <c r="I30" i="26"/>
  <c r="H30" i="26"/>
  <c r="G30" i="26"/>
  <c r="F30" i="26"/>
  <c r="E30" i="26"/>
  <c r="I17" i="26"/>
  <c r="H17" i="26"/>
  <c r="F17" i="26"/>
  <c r="I16" i="26"/>
  <c r="H16" i="26"/>
  <c r="F16"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9" i="2"/>
  <c r="L19" i="2"/>
  <c r="K19" i="2"/>
  <c r="J19" i="2"/>
  <c r="I19" i="2"/>
  <c r="H19" i="2"/>
  <c r="G19" i="2"/>
  <c r="F19" i="2"/>
  <c r="E19" i="2"/>
  <c r="M11" i="2"/>
  <c r="K11" i="2"/>
  <c r="J11" i="2"/>
  <c r="I11" i="2"/>
  <c r="H11" i="2"/>
  <c r="G11" i="2"/>
  <c r="F11" i="2"/>
  <c r="E11" i="2"/>
</calcChain>
</file>

<file path=xl/sharedStrings.xml><?xml version="1.0" encoding="utf-8"?>
<sst xmlns="http://schemas.openxmlformats.org/spreadsheetml/2006/main" count="191" uniqueCount="122">
  <si>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</si>
  <si>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</si>
  <si>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</si>
  <si>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</si>
  <si>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</si>
  <si>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</si>
  <si>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</si>
  <si>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</si>
  <si>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</si>
  <si>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</si>
  <si>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</si>
  <si>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</si>
  <si>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</si>
  <si>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</si>
  <si>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</si>
  <si>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</si>
  <si>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</si>
  <si>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</si>
  <si>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</si>
  <si>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</si>
  <si>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Calendar year</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</si>
  <si>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</si>
  <si>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</si>
  <si>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</si>
  <si>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</si>
  <si>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</si>
  <si>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</si>
  <si>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</si>
  <si>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</si>
  <si>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</si>
  <si>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</si>
  <si>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</si>
  <si>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</si>
  <si>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</si>
  <si>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</si>
  <si>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</si>
  <si>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</si>
  <si>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</si>
  <si>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</si>
  <si>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</si>
  <si>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</si>
  <si>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</si>
  <si>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</si>
  <si>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</si>
  <si>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</si>
  <si>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</si>
  <si>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</si>
  <si>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</si>
  <si>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</si>
  <si>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</si>
  <si>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</si>
  <si>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</si>
  <si>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</si>
  <si>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</si>
  <si>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</si>
  <si>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</si>
  <si>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</si>
  <si>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</si>
  <si>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</si>
  <si>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</si>
  <si>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</si>
  <si>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</si>
  <si>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</si>
  <si>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</si>
  <si>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</si>
  <si>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</si>
  <si>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</si>
  <si>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</si>
  <si>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</si>
  <si>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</si>
  <si>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</si>
  <si>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</si>
  <si>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</si>
  <si>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</si>
  <si>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</si>
  <si>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</si>
  <si>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</si>
  <si>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</si>
  <si>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</si>
  <si>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</si>
  <si>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</si>
  <si>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</si>
  <si>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</si>
  <si>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</si>
  <si>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</si>
  <si>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</si>
  <si>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</si>
  <si>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</si>
  <si>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</si>
  <si>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</si>
  <si>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</si>
  <si>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</si>
  <si>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</si>
  <si>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</si>
  <si>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</si>
  <si>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</si>
  <si>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</si>
  <si>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</si>
  <si>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</si>
  <si>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</si>
  <si>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</si>
  <si>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</si>
  <si>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</si>
  <si>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</si>
  <si>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</si>
  <si>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</si>
  <si>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</si>
  <si>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</si>
  <si>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</si>
  <si>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</si>
  <si>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</si>
  <si>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</si>
  <si>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</si>
  <si>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</si>
  <si>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</si>
  <si>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Road deaths Australia - January 2024 - Table Index</t>
  </si>
  <si>
    <t>January 2023</t>
  </si>
  <si>
    <t>January 2024</t>
  </si>
  <si>
    <t>January - January 2023</t>
  </si>
  <si>
    <t>January - January 2024</t>
  </si>
  <si>
    <t>12 months end January</t>
  </si>
  <si>
    <t>12 months ended 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</si>
</sst>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b/>
      <sz val="10"/>
      <color theme="1"/>
      <name val="Gill Sans MT"/>
      <family val="2"/>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29" fillId="0" borderId="0" applyNumberFormat="0" applyFill="0" applyBorder="0" applyAlignment="0" applyProtection="0"/>
  </cellStyleXfs>
  <cellXfs count="348">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3" fontId="65" fillId="0" borderId="0" xfId="1" applyNumberFormat="1" applyFont="1" applyFill="1" applyBorder="1" applyAlignment="1">
      <alignment horizontal="right" vertical="top"/>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15" fillId="0" borderId="0" xfId="4" applyFont="1" applyFill="1" applyBorder="1" applyAlignment="1">
      <alignment vertical="center"/>
    </xf>
    <xf numFmtId="0" fontId="121" fillId="0" borderId="2" xfId="4" applyFont="1" applyFill="1" applyBorder="1" applyAlignment="1"/>
    <xf numFmtId="0" fontId="123" fillId="0" borderId="2" xfId="0" applyFont="1" applyFill="1" applyBorder="1" applyAlignment="1"/>
    <xf numFmtId="0" fontId="115" fillId="0" borderId="0" xfId="0" applyFont="1" applyFill="1" applyBorder="1"/>
    <xf numFmtId="0" fontId="123"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5"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6"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3962" applyFont="1" applyFill="1" applyAlignment="1">
      <alignment horizontal="center" vertical="center"/>
    </xf>
    <xf numFmtId="0" fontId="103" fillId="0" borderId="0" xfId="13958" applyFont="1" applyAlignment="1">
      <alignment horizontal="center" vertical="center"/>
    </xf>
    <xf numFmtId="0" fontId="127" fillId="0" borderId="0" xfId="29" applyFont="1"/>
    <xf numFmtId="0" fontId="127" fillId="0" borderId="0" xfId="13959" applyFont="1" applyFill="1" applyAlignment="1">
      <alignment horizontal="left" vertical="justify"/>
    </xf>
    <xf numFmtId="0" fontId="130" fillId="0" borderId="0" xfId="13959" applyFont="1" applyFill="1" applyAlignment="1">
      <alignment horizontal="left" vertical="justify" wrapText="1"/>
    </xf>
    <xf numFmtId="0" fontId="133" fillId="0" borderId="0" xfId="13958" applyFont="1"/>
    <xf numFmtId="0" fontId="134" fillId="0" borderId="0" xfId="15" applyFont="1" applyFill="1"/>
    <xf numFmtId="0" fontId="134" fillId="0" borderId="0" xfId="0" applyFont="1" applyFill="1"/>
    <xf numFmtId="0" fontId="134" fillId="0" borderId="0" xfId="29" applyFont="1" applyFill="1"/>
    <xf numFmtId="0" fontId="135" fillId="0" borderId="0" xfId="4" quotePrefix="1" applyFont="1" applyFill="1" applyAlignment="1">
      <alignment horizontal="left" vertical="center"/>
    </xf>
    <xf numFmtId="0" fontId="135" fillId="0" borderId="0" xfId="29" applyFont="1" applyFill="1" applyAlignment="1">
      <alignment vertical="center"/>
    </xf>
    <xf numFmtId="0" fontId="134" fillId="0" borderId="0" xfId="29" applyFont="1" applyFill="1" applyAlignment="1">
      <alignment vertical="center"/>
    </xf>
    <xf numFmtId="0" fontId="136" fillId="0" borderId="0" xfId="29" applyFont="1" applyFill="1" applyAlignment="1">
      <alignment vertical="center"/>
    </xf>
    <xf numFmtId="0" fontId="136" fillId="0" borderId="0" xfId="29" applyFont="1" applyFill="1" applyAlignment="1">
      <alignment vertical="top"/>
    </xf>
    <xf numFmtId="0" fontId="124" fillId="0" borderId="0" xfId="15" applyFont="1" applyFill="1"/>
    <xf numFmtId="0" fontId="124" fillId="0" borderId="0" xfId="0" applyFont="1" applyFill="1"/>
    <xf numFmtId="0" fontId="124" fillId="0" borderId="0" xfId="4" applyFont="1" applyFill="1"/>
    <xf numFmtId="0" fontId="124"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7" fillId="0" borderId="0" xfId="4" quotePrefix="1" applyFont="1" applyFill="1" applyAlignment="1">
      <alignment vertical="center"/>
    </xf>
    <xf numFmtId="0" fontId="137" fillId="0" borderId="0" xfId="4" applyFont="1" applyFill="1" applyAlignment="1">
      <alignment vertical="center"/>
    </xf>
    <xf numFmtId="0" fontId="138" fillId="0" borderId="0" xfId="0" applyFont="1" applyFill="1"/>
    <xf numFmtId="0" fontId="110" fillId="0" borderId="0" xfId="0" applyFont="1" applyFill="1"/>
    <xf numFmtId="0" fontId="59" fillId="0" borderId="0" xfId="0" applyFont="1" applyFill="1"/>
    <xf numFmtId="0" fontId="139" fillId="0" borderId="0" xfId="0" applyFont="1" applyFill="1"/>
    <xf numFmtId="0" fontId="78" fillId="0" borderId="0" xfId="0" applyFont="1" applyFill="1"/>
    <xf numFmtId="0" fontId="140" fillId="0" borderId="0" xfId="4" applyFont="1" applyFill="1" applyAlignment="1">
      <alignment vertical="top"/>
    </xf>
    <xf numFmtId="0" fontId="141" fillId="0" borderId="0" xfId="4" quotePrefix="1" applyFont="1" applyFill="1" applyAlignment="1">
      <alignment vertical="center"/>
    </xf>
    <xf numFmtId="0" fontId="142" fillId="0" borderId="0" xfId="0" applyFont="1" applyFill="1"/>
    <xf numFmtId="0" fontId="143"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1"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4" fillId="0" borderId="0" xfId="0" applyFont="1" applyFill="1"/>
    <xf numFmtId="0" fontId="145" fillId="0" borderId="0" xfId="4" applyFont="1" applyFill="1" applyAlignment="1">
      <alignment vertical="top"/>
    </xf>
    <xf numFmtId="0" fontId="146" fillId="0" borderId="0" xfId="0"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4" applyFont="1" applyFill="1" applyBorder="1"/>
    <xf numFmtId="0" fontId="88" fillId="0" borderId="0" xfId="0" applyFont="1" applyFill="1"/>
    <xf numFmtId="0" fontId="140" fillId="0" borderId="0" xfId="0" applyFont="1" applyFill="1" applyAlignment="1">
      <alignment vertical="top"/>
    </xf>
    <xf numFmtId="0" fontId="151" fillId="0" borderId="0" xfId="0" applyFont="1" applyFill="1" applyAlignment="1">
      <alignment vertical="top"/>
    </xf>
    <xf numFmtId="0" fontId="77" fillId="0" borderId="0" xfId="0" applyFont="1" applyFill="1" applyBorder="1"/>
    <xf numFmtId="0" fontId="79" fillId="0" borderId="1" xfId="0" quotePrefix="1" applyFont="1" applyFill="1" applyBorder="1" applyAlignment="1">
      <alignment vertical="center"/>
    </xf>
    <xf numFmtId="0" fontId="59" fillId="0" borderId="1" xfId="4" applyFont="1" applyFill="1" applyBorder="1" applyAlignment="1"/>
    <xf numFmtId="0" fontId="152" fillId="0" borderId="0" xfId="4" applyFont="1" applyFill="1"/>
    <xf numFmtId="0" fontId="79" fillId="0" borderId="1" xfId="4" applyFont="1" applyFill="1" applyBorder="1" applyAlignment="1">
      <alignment horizontal="left" vertical="center"/>
    </xf>
    <xf numFmtId="0" fontId="153" fillId="0" borderId="0" xfId="0" applyFont="1" applyFill="1"/>
    <xf numFmtId="0" fontId="154" fillId="0" borderId="0" xfId="0" applyFont="1" applyFill="1"/>
    <xf numFmtId="0" fontId="88" fillId="0" borderId="0" xfId="4" applyFont="1" applyFill="1"/>
    <xf numFmtId="0" fontId="77" fillId="0" borderId="0" xfId="4" applyFont="1" applyFill="1" applyBorder="1"/>
    <xf numFmtId="0" fontId="140" fillId="0" borderId="0" xfId="4" applyFont="1" applyFill="1" applyAlignment="1"/>
    <xf numFmtId="0" fontId="78" fillId="0" borderId="0" xfId="0" applyFont="1" applyFill="1" applyBorder="1" applyAlignment="1"/>
    <xf numFmtId="0" fontId="78" fillId="0" borderId="0" xfId="0" applyFont="1" applyFill="1" applyAlignment="1"/>
    <xf numFmtId="0" fontId="149" fillId="0" borderId="0" xfId="0" applyFont="1" applyFill="1" applyAlignment="1"/>
    <xf numFmtId="0" fontId="155" fillId="0" borderId="0" xfId="0" applyFont="1" applyFill="1" applyBorder="1"/>
    <xf numFmtId="0" fontId="156" fillId="0" borderId="0" xfId="4" applyFont="1" applyFill="1" applyAlignment="1">
      <alignment vertical="center"/>
    </xf>
    <xf numFmtId="0" fontId="157" fillId="0" borderId="0" xfId="0" applyFont="1" applyFill="1" applyAlignment="1">
      <alignment vertical="top"/>
    </xf>
    <xf numFmtId="0" fontId="59" fillId="0" borderId="0" xfId="0" applyFont="1" applyFill="1" applyBorder="1"/>
    <xf numFmtId="0" fontId="145" fillId="0" borderId="0" xfId="15" quotePrefix="1" applyFont="1" applyFill="1" applyAlignment="1"/>
    <xf numFmtId="0" fontId="159" fillId="0" borderId="0" xfId="15" applyFont="1" applyFill="1"/>
    <xf numFmtId="0" fontId="146" fillId="0" borderId="0" xfId="15" applyFont="1" applyFill="1" applyAlignment="1"/>
    <xf numFmtId="0" fontId="160" fillId="0" borderId="0" xfId="15" applyFont="1" applyFill="1"/>
    <xf numFmtId="0" fontId="146" fillId="0" borderId="0" xfId="4" applyFont="1" applyFill="1" applyBorder="1" applyAlignment="1">
      <alignment vertical="top"/>
    </xf>
    <xf numFmtId="0" fontId="161"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164" fontId="115" fillId="0" borderId="0" xfId="5" applyNumberFormat="1" applyFont="1" applyFill="1" applyBorder="1" applyAlignment="1"/>
    <xf numFmtId="0" fontId="65" fillId="0" borderId="3" xfId="15" applyFont="1" applyFill="1" applyBorder="1" applyAlignment="1">
      <alignment horizontal="right" indent="1"/>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9" fontId="65" fillId="0" borderId="2" xfId="5" quotePrefix="1" applyFont="1" applyFill="1" applyBorder="1" applyAlignment="1">
      <alignment horizontal="right"/>
    </xf>
    <xf numFmtId="3" fontId="65" fillId="0" borderId="3" xfId="1" applyNumberFormat="1" applyFont="1" applyFill="1" applyBorder="1" applyAlignment="1">
      <alignment horizontal="right" vertical="top"/>
    </xf>
    <xf numFmtId="0" fontId="0" fillId="0" borderId="3" xfId="0" applyBorder="1"/>
    <xf numFmtId="3" fontId="92" fillId="0" borderId="0" xfId="15" applyNumberFormat="1" applyFont="1" applyFill="1" applyBorder="1" applyAlignment="1">
      <alignment horizontal="right" wrapText="1" indent="1"/>
    </xf>
    <xf numFmtId="0" fontId="91" fillId="0" borderId="3" xfId="15" applyFont="1" applyFill="1" applyBorder="1" applyAlignment="1">
      <alignment horizontal="right" indent="1"/>
    </xf>
    <xf numFmtId="9" fontId="92" fillId="0" borderId="2" xfId="5" applyNumberFormat="1" applyFont="1" applyFill="1" applyBorder="1" applyAlignment="1"/>
    <xf numFmtId="9" fontId="65" fillId="0" borderId="0" xfId="15" applyNumberFormat="1" applyFont="1" applyFill="1"/>
    <xf numFmtId="0" fontId="65" fillId="0" borderId="0" xfId="15" applyFont="1" applyFill="1" applyBorder="1" applyAlignment="1">
      <alignment horizontal="right" wrapText="1" indent="2"/>
    </xf>
    <xf numFmtId="0" fontId="103" fillId="0" borderId="0" xfId="13958" applyFont="1" applyAlignment="1">
      <alignment horizontal="left" indent="2"/>
    </xf>
    <xf numFmtId="0" fontId="111" fillId="0" borderId="0" xfId="171" applyFont="1" applyFill="1" applyAlignment="1" applyProtection="1">
      <alignment horizontal="left" indent="2"/>
    </xf>
    <xf numFmtId="0" fontId="65" fillId="0" borderId="0" xfId="15" applyFont="1" applyFill="1" applyAlignment="1">
      <alignment horizontal="right" indent="1"/>
    </xf>
    <xf numFmtId="3" fontId="65" fillId="0" borderId="0" xfId="3" applyNumberFormat="1" applyFont="1" applyFill="1" applyBorder="1" applyAlignment="1">
      <alignment horizontal="right" vertical="top" indent="1"/>
    </xf>
    <xf numFmtId="0" fontId="93" fillId="3" borderId="0" xfId="171" applyFont="1" applyFill="1" applyAlignment="1" applyProtection="1">
      <alignment horizontal="left" vertical="center" indent="2"/>
    </xf>
    <xf numFmtId="0" fontId="128" fillId="2" borderId="0" xfId="13961" applyFont="1" applyFill="1" applyAlignment="1">
      <alignment horizontal="left" vertical="center"/>
    </xf>
    <xf numFmtId="0" fontId="128" fillId="2" borderId="0" xfId="13959" applyFont="1" applyFill="1" applyAlignment="1">
      <alignment horizontal="left" vertical="center"/>
    </xf>
    <xf numFmtId="0" fontId="132" fillId="4" borderId="0" xfId="6" applyFont="1" applyFill="1" applyAlignment="1">
      <alignment horizontal="left" vertical="center"/>
    </xf>
    <xf numFmtId="0" fontId="130" fillId="4" borderId="0" xfId="13959" applyFont="1" applyFill="1" applyAlignment="1">
      <alignment horizontal="left" vertical="justify" wrapText="1"/>
    </xf>
    <xf numFmtId="0" fontId="128" fillId="2" borderId="0" xfId="13959" applyFont="1" applyFill="1" applyAlignment="1">
      <alignmen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0" fontId="158" fillId="0" borderId="2" xfId="0" quotePrefix="1" applyFont="1" applyFill="1" applyBorder="1" applyAlignment="1">
      <alignment horizontal="left" vertical="center"/>
    </xf>
    <xf numFmtId="0" fontId="158" fillId="0" borderId="3" xfId="0" quotePrefix="1" applyFont="1" applyFill="1" applyBorder="1" applyAlignment="1">
      <alignment horizontal="left" vertical="center"/>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9" fillId="0" borderId="2" xfId="0" quotePrefix="1" applyFont="1" applyFill="1" applyBorder="1" applyAlignment="1">
      <alignment horizontal="left" vertical="center"/>
    </xf>
    <xf numFmtId="0" fontId="79" fillId="0" borderId="3" xfId="0" quotePrefix="1" applyFont="1" applyFill="1" applyBorder="1" applyAlignment="1">
      <alignment horizontal="left" vertical="center"/>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0" fillId="0" borderId="1" xfId="15" applyFont="1" applyFill="1" applyBorder="1" applyAlignment="1">
      <alignment horizontal="right" vertical="center"/>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zoomScaleNormal="100" workbookViewId="0">
      <selection activeCell="B1" sqref="B1:M1"/>
    </sheetView>
  </sheetViews>
  <sheetFormatPr defaultColWidth="9.1796875" defaultRowHeight="13"/>
  <cols>
    <col min="1" max="1" width="6.26953125" style="169" customWidth="1"/>
    <col min="2" max="2" width="16.26953125" style="169" customWidth="1"/>
    <col min="3" max="3" width="2.1796875" style="169" customWidth="1"/>
    <col min="4" max="4" width="16.26953125" style="169" customWidth="1"/>
    <col min="5" max="5" width="2.1796875" style="169" customWidth="1"/>
    <col min="6" max="6" width="16.26953125" style="169" customWidth="1"/>
    <col min="7" max="7" width="2.1796875" style="169" customWidth="1"/>
    <col min="8" max="8" width="16.26953125" style="169" customWidth="1"/>
    <col min="9" max="9" width="2.1796875" style="169" customWidth="1"/>
    <col min="10" max="10" width="16.26953125" style="169" customWidth="1"/>
    <col min="11" max="11" width="2.1796875" style="169" customWidth="1"/>
    <col min="12" max="12" width="16.26953125" style="169" customWidth="1"/>
    <col min="13" max="13" width="13.453125" style="169" customWidth="1"/>
    <col min="14" max="16384" width="9.1796875" style="169"/>
  </cols>
  <sheetData>
    <row r="1" spans="1:13" ht="32.25" customHeight="1">
      <c r="A1" s="211"/>
      <c r="B1" s="310" t="s">
        <v>115</v>
      </c>
      <c r="C1" s="310"/>
      <c r="D1" s="310"/>
      <c r="E1" s="310"/>
      <c r="F1" s="310"/>
      <c r="G1" s="310"/>
      <c r="H1" s="310"/>
      <c r="I1" s="310"/>
      <c r="J1" s="310"/>
      <c r="K1" s="310"/>
      <c r="L1" s="310"/>
      <c r="M1" s="310"/>
    </row>
    <row r="2" spans="1:13" ht="32.25" customHeight="1"/>
    <row r="3" spans="1:13" ht="69" customHeight="1">
      <c r="B3" s="311" t="s">
        <v>105</v>
      </c>
      <c r="C3" s="311"/>
      <c r="D3" s="311"/>
      <c r="E3" s="311"/>
      <c r="F3" s="311"/>
      <c r="G3" s="311"/>
      <c r="H3" s="311"/>
      <c r="I3" s="311"/>
      <c r="J3" s="311"/>
      <c r="K3" s="311"/>
      <c r="L3" s="311"/>
      <c r="M3" s="311"/>
    </row>
    <row r="4" spans="1:13" ht="15" customHeight="1">
      <c r="B4" s="210"/>
      <c r="C4" s="209"/>
      <c r="D4" s="209"/>
      <c r="E4" s="209"/>
      <c r="F4" s="209"/>
      <c r="G4" s="209"/>
      <c r="H4" s="209"/>
      <c r="I4" s="209"/>
      <c r="J4" s="209"/>
      <c r="K4" s="209"/>
      <c r="L4" s="209"/>
    </row>
    <row r="5" spans="1:13" ht="18" customHeight="1">
      <c r="B5" s="208"/>
      <c r="C5" s="208"/>
      <c r="D5" s="208"/>
      <c r="E5" s="208"/>
      <c r="F5" s="208"/>
      <c r="G5" s="208"/>
      <c r="H5" s="208"/>
      <c r="I5" s="208"/>
      <c r="J5" s="208"/>
      <c r="K5" s="208"/>
      <c r="L5" s="26"/>
    </row>
    <row r="6" spans="1:13" ht="15" customHeight="1">
      <c r="B6" s="312" t="s">
        <v>104</v>
      </c>
      <c r="C6" s="312"/>
      <c r="D6" s="312"/>
      <c r="E6" s="312"/>
      <c r="F6" s="312"/>
      <c r="G6" s="312"/>
      <c r="H6" s="312"/>
      <c r="I6" s="312"/>
      <c r="J6" s="312"/>
      <c r="K6" s="312"/>
      <c r="L6" s="312"/>
      <c r="M6" s="312"/>
    </row>
    <row r="7" spans="1:13" ht="5.15" customHeight="1"/>
    <row r="8" spans="1:13" ht="17.25" customHeight="1">
      <c r="A8" s="196"/>
      <c r="B8" s="307" t="s">
        <v>106</v>
      </c>
      <c r="C8" s="307"/>
      <c r="D8" s="307"/>
      <c r="E8" s="307"/>
      <c r="F8" s="307"/>
      <c r="G8" s="207"/>
      <c r="H8" s="206"/>
      <c r="I8" s="207"/>
      <c r="J8" s="206"/>
      <c r="K8" s="207"/>
      <c r="L8" s="206"/>
    </row>
    <row r="9" spans="1:13" ht="5.15" customHeight="1">
      <c r="A9" s="196"/>
      <c r="B9" s="303"/>
      <c r="C9" s="303"/>
      <c r="D9" s="303"/>
      <c r="E9" s="303"/>
      <c r="F9" s="303"/>
      <c r="G9" s="205"/>
      <c r="H9" s="205"/>
      <c r="I9" s="205"/>
      <c r="J9" s="205"/>
      <c r="K9" s="205"/>
      <c r="L9" s="205"/>
    </row>
    <row r="10" spans="1:13" ht="17.25" customHeight="1">
      <c r="A10" s="196"/>
      <c r="B10" s="307" t="s">
        <v>107</v>
      </c>
      <c r="C10" s="307"/>
      <c r="D10" s="307"/>
      <c r="E10" s="307"/>
      <c r="F10" s="307"/>
      <c r="G10" s="205"/>
      <c r="H10" s="205"/>
      <c r="I10" s="205"/>
      <c r="J10" s="205"/>
      <c r="K10" s="205"/>
      <c r="L10" s="205"/>
    </row>
    <row r="11" spans="1:13" ht="5.15" customHeight="1">
      <c r="A11" s="196"/>
      <c r="B11" s="303"/>
      <c r="C11" s="303"/>
      <c r="D11" s="303"/>
      <c r="E11" s="303"/>
      <c r="F11" s="303"/>
      <c r="G11" s="205"/>
      <c r="H11" s="205"/>
      <c r="I11" s="205"/>
      <c r="J11" s="205"/>
      <c r="K11" s="205"/>
      <c r="L11" s="205"/>
    </row>
    <row r="12" spans="1:13" ht="17.25" customHeight="1">
      <c r="A12" s="196"/>
      <c r="B12" s="307" t="s">
        <v>108</v>
      </c>
      <c r="C12" s="307"/>
      <c r="D12" s="307"/>
      <c r="E12" s="307"/>
      <c r="F12" s="307"/>
      <c r="G12" s="205"/>
      <c r="H12" s="205"/>
      <c r="I12" s="205"/>
      <c r="J12" s="205"/>
      <c r="K12" s="205"/>
      <c r="L12" s="205"/>
    </row>
    <row r="13" spans="1:13" ht="5.15" customHeight="1">
      <c r="A13" s="196"/>
      <c r="B13" s="304"/>
      <c r="C13" s="304"/>
      <c r="D13" s="304"/>
      <c r="E13" s="304"/>
      <c r="F13" s="304"/>
      <c r="G13" s="205"/>
      <c r="H13" s="205"/>
      <c r="I13" s="205"/>
      <c r="J13" s="205"/>
      <c r="K13" s="205"/>
      <c r="L13" s="205"/>
    </row>
    <row r="14" spans="1:13" ht="17.25" customHeight="1">
      <c r="A14" s="196"/>
      <c r="B14" s="307" t="s">
        <v>109</v>
      </c>
      <c r="C14" s="307"/>
      <c r="D14" s="307"/>
      <c r="E14" s="307"/>
      <c r="F14" s="307"/>
      <c r="G14" s="205"/>
      <c r="H14" s="205"/>
      <c r="I14" s="205"/>
      <c r="J14" s="205"/>
      <c r="K14" s="205"/>
      <c r="L14" s="205"/>
    </row>
    <row r="15" spans="1:13" ht="12.75" customHeight="1"/>
    <row r="16" spans="1:13" s="204" customFormat="1" ht="15" customHeight="1">
      <c r="A16" s="201"/>
      <c r="B16" s="308" t="s">
        <v>103</v>
      </c>
      <c r="C16" s="308"/>
      <c r="D16" s="308"/>
      <c r="E16" s="308"/>
      <c r="F16" s="308"/>
      <c r="G16" s="308"/>
      <c r="H16" s="308"/>
      <c r="I16" s="308"/>
      <c r="J16" s="308"/>
      <c r="K16" s="308"/>
      <c r="L16" s="308"/>
      <c r="M16" s="308"/>
    </row>
    <row r="17" spans="1:13" s="199" customFormat="1" ht="3" customHeight="1">
      <c r="A17" s="201"/>
      <c r="B17" s="203"/>
    </row>
    <row r="18" spans="1:13" s="199" customFormat="1" ht="17.25" customHeight="1">
      <c r="A18" s="201"/>
      <c r="B18" s="200" t="s">
        <v>102</v>
      </c>
    </row>
    <row r="19" spans="1:13" s="199" customFormat="1" ht="7" customHeight="1">
      <c r="A19" s="201"/>
      <c r="B19" s="203"/>
    </row>
    <row r="20" spans="1:13" s="199" customFormat="1" ht="17.25" customHeight="1">
      <c r="A20" s="201"/>
      <c r="B20" s="200" t="s">
        <v>101</v>
      </c>
      <c r="C20" s="200"/>
      <c r="D20" s="200"/>
      <c r="E20" s="200"/>
      <c r="F20" s="200"/>
      <c r="G20" s="200"/>
      <c r="H20" s="200"/>
    </row>
    <row r="21" spans="1:13" s="199" customFormat="1" ht="17.25" customHeight="1">
      <c r="A21" s="201"/>
      <c r="B21" s="200" t="s">
        <v>100</v>
      </c>
      <c r="C21" s="200"/>
      <c r="D21" s="200"/>
      <c r="E21" s="200"/>
      <c r="F21" s="200"/>
      <c r="G21" s="200"/>
      <c r="H21" s="200"/>
    </row>
    <row r="22" spans="1:13" s="199" customFormat="1" ht="17.25" customHeight="1">
      <c r="A22" s="201"/>
      <c r="B22" s="200" t="s">
        <v>99</v>
      </c>
      <c r="C22" s="200"/>
      <c r="D22" s="200"/>
      <c r="E22" s="200"/>
      <c r="F22" s="200"/>
      <c r="G22" s="200"/>
      <c r="H22" s="200"/>
    </row>
    <row r="23" spans="1:13" s="199" customFormat="1" ht="17.25" customHeight="1">
      <c r="A23" s="201"/>
      <c r="B23" s="200" t="s">
        <v>98</v>
      </c>
      <c r="C23" s="200"/>
      <c r="D23" s="200"/>
      <c r="E23" s="200"/>
      <c r="F23" s="200"/>
      <c r="G23" s="200"/>
      <c r="H23" s="200"/>
    </row>
    <row r="24" spans="1:13" s="199" customFormat="1" ht="17.25" customHeight="1">
      <c r="A24" s="201"/>
      <c r="B24" s="200" t="s">
        <v>97</v>
      </c>
      <c r="C24" s="202"/>
      <c r="D24" s="202"/>
      <c r="E24" s="200"/>
      <c r="F24" s="200"/>
      <c r="G24" s="200"/>
      <c r="H24" s="200"/>
    </row>
    <row r="25" spans="1:13" s="199" customFormat="1" ht="17.25" customHeight="1">
      <c r="A25" s="201"/>
      <c r="B25" s="200" t="s">
        <v>96</v>
      </c>
      <c r="C25" s="200"/>
      <c r="D25" s="200"/>
      <c r="E25" s="200"/>
      <c r="F25" s="200"/>
      <c r="G25" s="200"/>
      <c r="H25" s="200"/>
    </row>
    <row r="26" spans="1:13" s="199" customFormat="1" ht="17.25" customHeight="1">
      <c r="A26" s="201"/>
      <c r="B26" s="200" t="s">
        <v>95</v>
      </c>
      <c r="C26" s="200"/>
      <c r="D26" s="200"/>
      <c r="E26" s="200"/>
      <c r="F26" s="200"/>
      <c r="G26" s="200"/>
      <c r="H26" s="200"/>
    </row>
    <row r="27" spans="1:13" s="199" customFormat="1" ht="17.25" customHeight="1">
      <c r="A27" s="201"/>
      <c r="B27" s="200" t="s">
        <v>94</v>
      </c>
      <c r="C27" s="200"/>
      <c r="D27" s="200"/>
      <c r="E27" s="200"/>
      <c r="F27" s="200"/>
      <c r="G27" s="200"/>
      <c r="H27" s="200"/>
    </row>
    <row r="28" spans="1:13" ht="12.75" customHeight="1">
      <c r="A28" s="196"/>
      <c r="B28" s="198"/>
    </row>
    <row r="29" spans="1:13" ht="15" customHeight="1">
      <c r="A29" s="196"/>
      <c r="B29" s="309" t="s">
        <v>14</v>
      </c>
      <c r="C29" s="309"/>
      <c r="D29" s="309"/>
      <c r="E29" s="309"/>
      <c r="F29" s="309"/>
      <c r="G29" s="309"/>
      <c r="H29" s="309"/>
      <c r="I29" s="309"/>
      <c r="J29" s="309"/>
      <c r="K29" s="309"/>
      <c r="L29" s="309"/>
      <c r="M29" s="309"/>
    </row>
    <row r="30" spans="1:13" ht="3" customHeight="1">
      <c r="A30" s="196"/>
      <c r="B30" s="197"/>
      <c r="C30" s="197"/>
      <c r="D30" s="197"/>
      <c r="E30" s="197"/>
      <c r="F30" s="197"/>
      <c r="G30" s="197"/>
      <c r="H30" s="197"/>
      <c r="I30" s="197"/>
      <c r="J30" s="197"/>
      <c r="K30" s="192"/>
      <c r="L30" s="192"/>
    </row>
    <row r="31" spans="1:13" ht="17.25" customHeight="1">
      <c r="A31" s="196"/>
      <c r="B31" s="193" t="s">
        <v>15</v>
      </c>
      <c r="C31" s="193"/>
      <c r="D31" s="193"/>
      <c r="E31" s="193"/>
      <c r="F31" s="193"/>
      <c r="G31" s="193"/>
      <c r="H31" s="193"/>
      <c r="I31" s="193"/>
      <c r="J31" s="193"/>
      <c r="K31" s="192"/>
      <c r="L31" s="192"/>
    </row>
    <row r="32" spans="1:13" ht="3" customHeight="1">
      <c r="A32" s="196"/>
      <c r="B32" s="193"/>
      <c r="C32" s="193"/>
      <c r="D32" s="193"/>
      <c r="E32" s="193"/>
      <c r="F32" s="193"/>
      <c r="G32" s="193"/>
      <c r="H32" s="193"/>
      <c r="I32" s="193"/>
      <c r="J32" s="193"/>
      <c r="K32" s="192"/>
      <c r="L32" s="192"/>
    </row>
    <row r="33" spans="1:13" ht="17.25" customHeight="1">
      <c r="A33" s="196"/>
      <c r="B33" s="195" t="s">
        <v>48</v>
      </c>
      <c r="C33" s="194"/>
      <c r="D33" s="194"/>
      <c r="E33" s="194"/>
      <c r="F33" s="193"/>
      <c r="G33" s="193"/>
      <c r="H33" s="193"/>
      <c r="I33" s="193"/>
      <c r="J33" s="193"/>
      <c r="K33" s="192"/>
      <c r="L33" s="192"/>
      <c r="M33" s="191"/>
    </row>
    <row r="34" spans="1:13" ht="17.25" customHeight="1">
      <c r="A34" s="196"/>
      <c r="B34" s="195" t="s">
        <v>93</v>
      </c>
      <c r="C34" s="194"/>
      <c r="D34" s="194"/>
      <c r="E34" s="194"/>
      <c r="F34" s="193"/>
      <c r="G34" s="193"/>
      <c r="H34" s="193"/>
      <c r="I34" s="193"/>
      <c r="J34" s="193"/>
      <c r="K34" s="192"/>
      <c r="L34" s="192"/>
    </row>
    <row r="35" spans="1:13" ht="17.25" customHeight="1">
      <c r="A35" s="196"/>
      <c r="B35" s="195" t="s">
        <v>92</v>
      </c>
      <c r="C35" s="194"/>
      <c r="D35" s="194"/>
      <c r="E35" s="194"/>
      <c r="F35" s="193"/>
      <c r="G35" s="193"/>
      <c r="H35" s="193"/>
      <c r="I35" s="193"/>
      <c r="J35" s="193"/>
      <c r="K35" s="192"/>
      <c r="L35" s="192"/>
      <c r="M35" s="191"/>
    </row>
    <row r="36" spans="1:13" ht="17.25" customHeight="1">
      <c r="A36" s="196"/>
      <c r="B36" s="195" t="s">
        <v>110</v>
      </c>
      <c r="C36" s="194"/>
      <c r="D36" s="194"/>
      <c r="E36" s="194"/>
      <c r="F36" s="193"/>
      <c r="G36" s="193"/>
      <c r="H36" s="193"/>
      <c r="I36" s="193"/>
      <c r="J36" s="193"/>
      <c r="K36" s="192"/>
      <c r="L36" s="192"/>
    </row>
    <row r="37" spans="1:13" ht="17.25" customHeight="1">
      <c r="A37" s="196"/>
      <c r="B37" s="195" t="s">
        <v>91</v>
      </c>
      <c r="C37" s="194"/>
      <c r="D37" s="194"/>
      <c r="E37" s="194"/>
      <c r="F37" s="193"/>
      <c r="G37" s="193"/>
      <c r="H37" s="193"/>
      <c r="I37" s="193"/>
      <c r="J37" s="193"/>
      <c r="K37" s="192"/>
      <c r="L37" s="192"/>
      <c r="M37" s="191"/>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election activeCell="B9" sqref="B9:P14"/>
    </sheetView>
  </sheetViews>
  <sheetFormatPr defaultColWidth="9.1796875" defaultRowHeight="14"/>
  <cols>
    <col min="1" max="1" width="4.453125" style="30" customWidth="1"/>
    <col min="2" max="2" width="1.81640625" style="30" customWidth="1"/>
    <col min="3" max="3" width="5.81640625" style="30" customWidth="1"/>
    <col min="4" max="15" width="5.7265625" style="30" customWidth="1"/>
    <col min="16" max="16" width="6.7265625" style="30" customWidth="1"/>
    <col min="17" max="16384" width="9.179687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14" customFormat="1" ht="18" customHeight="1">
      <c r="B4" s="215" t="s">
        <v>90</v>
      </c>
      <c r="C4" s="216"/>
      <c r="D4" s="217"/>
      <c r="F4" s="218"/>
      <c r="G4" s="218"/>
      <c r="H4" s="218"/>
      <c r="I4" s="218"/>
      <c r="J4" s="218"/>
      <c r="K4" s="218"/>
      <c r="L4" s="219"/>
      <c r="M4" s="219"/>
      <c r="N4" s="219"/>
    </row>
    <row r="5" spans="1:16" s="39" customFormat="1" ht="3" customHeight="1"/>
    <row r="6" spans="1:16" s="39" customFormat="1" ht="12" customHeight="1">
      <c r="B6" s="317"/>
      <c r="C6" s="317"/>
      <c r="D6" s="319" t="s">
        <v>59</v>
      </c>
      <c r="E6" s="319" t="s">
        <v>60</v>
      </c>
      <c r="F6" s="319" t="s">
        <v>61</v>
      </c>
      <c r="G6" s="319" t="s">
        <v>62</v>
      </c>
      <c r="H6" s="319" t="s">
        <v>80</v>
      </c>
      <c r="I6" s="319" t="s">
        <v>63</v>
      </c>
      <c r="J6" s="319" t="s">
        <v>64</v>
      </c>
      <c r="K6" s="319" t="s">
        <v>65</v>
      </c>
      <c r="L6" s="319" t="s">
        <v>66</v>
      </c>
      <c r="M6" s="319" t="s">
        <v>67</v>
      </c>
      <c r="N6" s="319" t="s">
        <v>68</v>
      </c>
      <c r="O6" s="319" t="s">
        <v>69</v>
      </c>
      <c r="P6" s="315" t="s">
        <v>70</v>
      </c>
    </row>
    <row r="7" spans="1:16" s="39" customFormat="1" ht="12" customHeight="1">
      <c r="A7" s="40"/>
      <c r="B7" s="318"/>
      <c r="C7" s="318"/>
      <c r="D7" s="320"/>
      <c r="E7" s="320"/>
      <c r="F7" s="320"/>
      <c r="G7" s="320"/>
      <c r="H7" s="320"/>
      <c r="I7" s="320"/>
      <c r="J7" s="320"/>
      <c r="K7" s="320"/>
      <c r="L7" s="320"/>
      <c r="M7" s="320"/>
      <c r="N7" s="320"/>
      <c r="O7" s="320"/>
      <c r="P7" s="316"/>
    </row>
    <row r="8" spans="1:16" s="39" customFormat="1" ht="3" customHeight="1">
      <c r="A8" s="40"/>
      <c r="C8" s="170"/>
      <c r="D8" s="171"/>
      <c r="E8" s="171"/>
      <c r="F8" s="171"/>
      <c r="G8" s="171"/>
      <c r="H8" s="171"/>
      <c r="I8" s="171"/>
      <c r="J8" s="171"/>
      <c r="K8" s="171"/>
      <c r="L8" s="171"/>
      <c r="M8" s="171"/>
      <c r="N8" s="171"/>
      <c r="O8" s="171"/>
      <c r="P8" s="229"/>
    </row>
    <row r="9" spans="1:16" s="32" customFormat="1" ht="13" customHeight="1">
      <c r="A9" s="47"/>
      <c r="B9" s="314">
        <v>2019</v>
      </c>
      <c r="C9" s="314"/>
      <c r="D9" s="224">
        <v>116</v>
      </c>
      <c r="E9" s="224">
        <v>91</v>
      </c>
      <c r="F9" s="224">
        <v>113</v>
      </c>
      <c r="G9" s="224">
        <v>98</v>
      </c>
      <c r="H9" s="224">
        <v>106</v>
      </c>
      <c r="I9" s="224">
        <v>93</v>
      </c>
      <c r="J9" s="224">
        <v>84</v>
      </c>
      <c r="K9" s="224">
        <v>99</v>
      </c>
      <c r="L9" s="224">
        <v>91</v>
      </c>
      <c r="M9" s="224">
        <v>101</v>
      </c>
      <c r="N9" s="224">
        <v>84</v>
      </c>
      <c r="O9" s="224">
        <v>110</v>
      </c>
      <c r="P9" s="224">
        <v>1186</v>
      </c>
    </row>
    <row r="10" spans="1:16" s="23" customFormat="1" ht="13" customHeight="1">
      <c r="A10" s="47"/>
      <c r="B10" s="314">
        <v>2020</v>
      </c>
      <c r="C10" s="314"/>
      <c r="D10" s="224">
        <v>82</v>
      </c>
      <c r="E10" s="224">
        <v>93</v>
      </c>
      <c r="F10" s="224">
        <v>102</v>
      </c>
      <c r="G10" s="224">
        <v>80</v>
      </c>
      <c r="H10" s="224">
        <v>82</v>
      </c>
      <c r="I10" s="224">
        <v>82</v>
      </c>
      <c r="J10" s="224">
        <v>96</v>
      </c>
      <c r="K10" s="224">
        <v>96</v>
      </c>
      <c r="L10" s="224">
        <v>83</v>
      </c>
      <c r="M10" s="224">
        <v>104</v>
      </c>
      <c r="N10" s="224">
        <v>102</v>
      </c>
      <c r="O10" s="224">
        <v>95</v>
      </c>
      <c r="P10" s="224">
        <v>1097</v>
      </c>
    </row>
    <row r="11" spans="1:16" s="23" customFormat="1" ht="13" customHeight="1">
      <c r="A11" s="47"/>
      <c r="B11" s="314">
        <v>2021</v>
      </c>
      <c r="C11" s="314"/>
      <c r="D11" s="224">
        <v>97</v>
      </c>
      <c r="E11" s="224">
        <v>95</v>
      </c>
      <c r="F11" s="224">
        <v>100</v>
      </c>
      <c r="G11" s="224">
        <v>85</v>
      </c>
      <c r="H11" s="224">
        <v>79</v>
      </c>
      <c r="I11" s="224">
        <v>104</v>
      </c>
      <c r="J11" s="224">
        <v>107</v>
      </c>
      <c r="K11" s="224">
        <v>79</v>
      </c>
      <c r="L11" s="224">
        <v>84</v>
      </c>
      <c r="M11" s="224">
        <v>104</v>
      </c>
      <c r="N11" s="224">
        <v>94</v>
      </c>
      <c r="O11" s="224">
        <v>102</v>
      </c>
      <c r="P11" s="224">
        <v>1130</v>
      </c>
    </row>
    <row r="12" spans="1:16" s="23" customFormat="1" ht="13" customHeight="1">
      <c r="A12" s="47"/>
      <c r="B12" s="313">
        <v>2022</v>
      </c>
      <c r="C12" s="313"/>
      <c r="D12" s="224">
        <v>92</v>
      </c>
      <c r="E12" s="224">
        <v>111</v>
      </c>
      <c r="F12" s="224">
        <v>95</v>
      </c>
      <c r="G12" s="224">
        <v>102</v>
      </c>
      <c r="H12" s="224">
        <v>104</v>
      </c>
      <c r="I12" s="224">
        <v>93</v>
      </c>
      <c r="J12" s="224">
        <v>76</v>
      </c>
      <c r="K12" s="224">
        <v>95</v>
      </c>
      <c r="L12" s="224">
        <v>118</v>
      </c>
      <c r="M12" s="224">
        <v>89</v>
      </c>
      <c r="N12" s="224">
        <v>102</v>
      </c>
      <c r="O12" s="224">
        <v>103</v>
      </c>
      <c r="P12" s="224">
        <v>1180</v>
      </c>
    </row>
    <row r="13" spans="1:16" s="23" customFormat="1" ht="13" customHeight="1">
      <c r="A13" s="47"/>
      <c r="B13" s="313">
        <v>2023</v>
      </c>
      <c r="C13" s="313"/>
      <c r="D13" s="224">
        <v>105</v>
      </c>
      <c r="E13" s="224">
        <v>88</v>
      </c>
      <c r="F13" s="224">
        <v>112</v>
      </c>
      <c r="G13" s="224">
        <v>92</v>
      </c>
      <c r="H13" s="224">
        <v>106</v>
      </c>
      <c r="I13" s="224">
        <v>87</v>
      </c>
      <c r="J13" s="224">
        <v>110</v>
      </c>
      <c r="K13" s="224">
        <v>102</v>
      </c>
      <c r="L13" s="224">
        <v>131</v>
      </c>
      <c r="M13" s="224">
        <v>103</v>
      </c>
      <c r="N13" s="224">
        <v>115</v>
      </c>
      <c r="O13" s="224">
        <v>122</v>
      </c>
      <c r="P13" s="224">
        <v>1273</v>
      </c>
    </row>
    <row r="14" spans="1:16" s="24" customFormat="1" ht="13" customHeight="1">
      <c r="A14" s="48"/>
      <c r="B14" s="313">
        <v>2024</v>
      </c>
      <c r="C14" s="313"/>
      <c r="D14" s="224">
        <v>89</v>
      </c>
      <c r="E14" s="224"/>
      <c r="F14" s="224"/>
      <c r="G14" s="224"/>
      <c r="H14" s="224"/>
      <c r="I14" s="224"/>
      <c r="J14" s="224"/>
      <c r="K14" s="224"/>
      <c r="L14" s="224"/>
      <c r="M14" s="224"/>
      <c r="N14" s="224"/>
      <c r="O14" s="224"/>
      <c r="P14" s="224">
        <v>89</v>
      </c>
    </row>
    <row r="15" spans="1:16" s="22" customFormat="1" ht="3" customHeight="1">
      <c r="A15" s="49"/>
      <c r="B15" s="173"/>
      <c r="C15" s="172"/>
      <c r="D15" s="172"/>
      <c r="E15" s="172"/>
      <c r="F15" s="172"/>
      <c r="G15" s="172"/>
      <c r="H15" s="172"/>
      <c r="I15" s="172"/>
      <c r="J15" s="172"/>
      <c r="K15" s="172"/>
      <c r="L15" s="172"/>
      <c r="M15" s="172"/>
      <c r="N15" s="172"/>
      <c r="O15" s="172"/>
      <c r="P15" s="172"/>
    </row>
    <row r="16" spans="1:16" s="24" customFormat="1" ht="12" customHeight="1">
      <c r="A16" s="48"/>
    </row>
  </sheetData>
  <mergeCells count="20">
    <mergeCell ref="P6:P7"/>
    <mergeCell ref="B6:C7"/>
    <mergeCell ref="D6:D7"/>
    <mergeCell ref="E6:E7"/>
    <mergeCell ref="F6:F7"/>
    <mergeCell ref="G6:G7"/>
    <mergeCell ref="H6:H7"/>
    <mergeCell ref="I6:I7"/>
    <mergeCell ref="J6:J7"/>
    <mergeCell ref="K6:K7"/>
    <mergeCell ref="O6:O7"/>
    <mergeCell ref="N6:N7"/>
    <mergeCell ref="M6:M7"/>
    <mergeCell ref="L6:L7"/>
    <mergeCell ref="B14:C14"/>
    <mergeCell ref="B9:C9"/>
    <mergeCell ref="B10:C10"/>
    <mergeCell ref="B11:C11"/>
    <mergeCell ref="B12:C12"/>
    <mergeCell ref="B13:C13"/>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topLeftCell="A10" zoomScaleNormal="100" zoomScaleSheetLayoutView="124" workbookViewId="0">
      <selection activeCell="R35" sqref="R35"/>
    </sheetView>
  </sheetViews>
  <sheetFormatPr defaultRowHeight="12.5"/>
  <cols>
    <col min="1" max="1" width="2" style="25" customWidth="1"/>
    <col min="2" max="2" width="4.26953125" customWidth="1"/>
    <col min="3" max="3" width="16" customWidth="1"/>
    <col min="4" max="4" width="7.81640625" customWidth="1"/>
    <col min="5" max="5" width="7.26953125" customWidth="1"/>
    <col min="6" max="7" width="6" customWidth="1"/>
    <col min="8" max="8" width="5.81640625" customWidth="1"/>
    <col min="9" max="9" width="6.7265625" customWidth="1"/>
    <col min="10" max="10" width="7" customWidth="1"/>
    <col min="11" max="11" width="6.54296875" customWidth="1"/>
    <col min="12" max="12" width="8" customWidth="1"/>
    <col min="13" max="13" width="9.269531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3" customFormat="1" ht="18" customHeight="1">
      <c r="B4" s="230" t="s">
        <v>34</v>
      </c>
      <c r="C4" s="230" t="s">
        <v>111</v>
      </c>
      <c r="D4" s="231"/>
      <c r="E4" s="232"/>
      <c r="F4" s="232"/>
      <c r="G4" s="233"/>
      <c r="H4" s="234"/>
      <c r="I4" s="235"/>
      <c r="J4" s="234"/>
      <c r="K4" s="236"/>
      <c r="L4" s="236"/>
      <c r="M4" s="234"/>
    </row>
    <row r="5" spans="2:13" s="221" customFormat="1" ht="18" customHeight="1">
      <c r="B5" s="236"/>
      <c r="C5" s="237" t="s">
        <v>85</v>
      </c>
      <c r="D5" s="236"/>
      <c r="E5" s="238" t="s">
        <v>9</v>
      </c>
      <c r="F5" s="239"/>
      <c r="G5" s="240"/>
      <c r="H5" s="240"/>
      <c r="I5" s="236"/>
      <c r="J5" s="236"/>
      <c r="K5" s="236"/>
      <c r="L5" s="236"/>
      <c r="M5" s="234"/>
    </row>
    <row r="6" spans="2:13" s="9" customFormat="1" ht="17.149999999999999" customHeight="1">
      <c r="B6" s="234"/>
      <c r="C6" s="241" t="s">
        <v>9</v>
      </c>
      <c r="D6" s="110"/>
      <c r="E6" s="111" t="s">
        <v>2</v>
      </c>
      <c r="F6" s="111" t="s">
        <v>3</v>
      </c>
      <c r="G6" s="111" t="s">
        <v>5</v>
      </c>
      <c r="H6" s="111" t="s">
        <v>4</v>
      </c>
      <c r="I6" s="111" t="s">
        <v>1</v>
      </c>
      <c r="J6" s="111" t="s">
        <v>0</v>
      </c>
      <c r="K6" s="111" t="s">
        <v>6</v>
      </c>
      <c r="L6" s="111" t="s">
        <v>7</v>
      </c>
      <c r="M6" s="111" t="s">
        <v>8</v>
      </c>
    </row>
    <row r="7" spans="2:13" s="9" customFormat="1" ht="3" customHeight="1">
      <c r="B7" s="234"/>
      <c r="C7" s="76"/>
      <c r="D7" s="112"/>
      <c r="E7" s="113"/>
      <c r="F7" s="113"/>
      <c r="G7" s="113"/>
      <c r="H7" s="113"/>
      <c r="I7" s="113"/>
      <c r="J7" s="113"/>
      <c r="K7" s="113"/>
      <c r="L7" s="113"/>
      <c r="M7" s="114"/>
    </row>
    <row r="8" spans="2:13" s="9" customFormat="1" ht="14.15" customHeight="1">
      <c r="B8" s="234"/>
      <c r="C8" s="115" t="s">
        <v>116</v>
      </c>
      <c r="D8" s="80"/>
      <c r="E8" s="42">
        <v>20</v>
      </c>
      <c r="F8" s="42">
        <v>33</v>
      </c>
      <c r="G8" s="42">
        <v>23</v>
      </c>
      <c r="H8" s="42">
        <v>11</v>
      </c>
      <c r="I8" s="42">
        <v>13</v>
      </c>
      <c r="J8" s="42">
        <v>3</v>
      </c>
      <c r="K8" s="42">
        <v>1</v>
      </c>
      <c r="L8" s="42">
        <v>1</v>
      </c>
      <c r="M8" s="42">
        <v>105</v>
      </c>
    </row>
    <row r="9" spans="2:13" s="9" customFormat="1" ht="14.15" customHeight="1">
      <c r="B9" s="234"/>
      <c r="C9" s="115" t="s">
        <v>117</v>
      </c>
      <c r="D9" s="80"/>
      <c r="E9" s="42">
        <v>24</v>
      </c>
      <c r="F9" s="42">
        <v>22</v>
      </c>
      <c r="G9" s="42">
        <v>20</v>
      </c>
      <c r="H9" s="42">
        <v>3</v>
      </c>
      <c r="I9" s="42">
        <v>14</v>
      </c>
      <c r="J9" s="42">
        <v>2</v>
      </c>
      <c r="K9" s="42">
        <v>3</v>
      </c>
      <c r="L9" s="42">
        <v>1</v>
      </c>
      <c r="M9" s="42">
        <v>89</v>
      </c>
    </row>
    <row r="10" spans="2:13" s="9" customFormat="1" ht="3" customHeight="1">
      <c r="B10" s="234"/>
      <c r="C10" s="242"/>
      <c r="D10" s="243"/>
      <c r="E10" s="116"/>
      <c r="F10" s="116"/>
      <c r="G10" s="116"/>
      <c r="H10" s="116"/>
      <c r="I10" s="116"/>
      <c r="J10" s="86"/>
      <c r="K10" s="86"/>
      <c r="L10" s="86"/>
      <c r="M10" s="21"/>
    </row>
    <row r="11" spans="2:13" s="9" customFormat="1" ht="14.15" customHeight="1">
      <c r="B11" s="234"/>
      <c r="C11" s="76" t="s">
        <v>16</v>
      </c>
      <c r="D11" s="117"/>
      <c r="E11" s="179">
        <f>((E9-E8)/E8)</f>
        <v>0.2</v>
      </c>
      <c r="F11" s="179">
        <f t="shared" ref="F11:K11" si="0">((F9-F8)/F8)</f>
        <v>-0.33333333333333331</v>
      </c>
      <c r="G11" s="179">
        <f t="shared" si="0"/>
        <v>-0.13043478260869565</v>
      </c>
      <c r="H11" s="179">
        <f t="shared" si="0"/>
        <v>-0.72727272727272729</v>
      </c>
      <c r="I11" s="179">
        <f t="shared" si="0"/>
        <v>7.6923076923076927E-2</v>
      </c>
      <c r="J11" s="179">
        <f t="shared" si="0"/>
        <v>-0.33333333333333331</v>
      </c>
      <c r="K11" s="179">
        <f t="shared" si="0"/>
        <v>2</v>
      </c>
      <c r="L11" s="295">
        <v>0</v>
      </c>
      <c r="M11" s="284">
        <f>((M9-M8)/M8)</f>
        <v>-0.15238095238095239</v>
      </c>
    </row>
    <row r="12" spans="2:13" s="9" customFormat="1" ht="12" customHeight="1">
      <c r="B12" s="234"/>
      <c r="C12" s="64"/>
      <c r="D12" s="112"/>
      <c r="E12" s="244"/>
      <c r="F12" s="118"/>
      <c r="G12" s="118"/>
      <c r="H12" s="118"/>
      <c r="I12" s="118"/>
      <c r="J12" s="29"/>
      <c r="K12" s="29"/>
      <c r="L12" s="29"/>
      <c r="M12" s="119"/>
    </row>
    <row r="13" spans="2:13" s="221" customFormat="1" ht="18" customHeight="1">
      <c r="B13" s="234"/>
      <c r="C13" s="237" t="s">
        <v>33</v>
      </c>
      <c r="D13" s="236"/>
      <c r="E13" s="245" t="s">
        <v>82</v>
      </c>
      <c r="F13" s="236"/>
      <c r="G13" s="233"/>
      <c r="H13" s="236"/>
      <c r="I13" s="236"/>
      <c r="J13" s="29"/>
      <c r="K13" s="29"/>
      <c r="L13" s="29"/>
      <c r="M13" s="119"/>
    </row>
    <row r="14" spans="2:13" s="9" customFormat="1" ht="17.149999999999999" customHeight="1">
      <c r="B14" s="234"/>
      <c r="C14" s="241" t="s">
        <v>11</v>
      </c>
      <c r="D14" s="120"/>
      <c r="E14" s="111" t="s">
        <v>2</v>
      </c>
      <c r="F14" s="111" t="s">
        <v>3</v>
      </c>
      <c r="G14" s="111" t="s">
        <v>5</v>
      </c>
      <c r="H14" s="111" t="s">
        <v>4</v>
      </c>
      <c r="I14" s="111" t="s">
        <v>1</v>
      </c>
      <c r="J14" s="111" t="s">
        <v>0</v>
      </c>
      <c r="K14" s="111" t="s">
        <v>6</v>
      </c>
      <c r="L14" s="111" t="s">
        <v>7</v>
      </c>
      <c r="M14" s="111" t="s">
        <v>8</v>
      </c>
    </row>
    <row r="15" spans="2:13" s="9" customFormat="1" ht="3" customHeight="1">
      <c r="B15" s="234"/>
      <c r="C15" s="121"/>
      <c r="D15" s="122"/>
      <c r="E15" s="123"/>
      <c r="F15" s="123"/>
      <c r="G15" s="123"/>
      <c r="H15" s="123"/>
      <c r="I15" s="123"/>
      <c r="J15" s="123"/>
      <c r="K15" s="123"/>
      <c r="L15" s="123"/>
      <c r="M15" s="8"/>
    </row>
    <row r="16" spans="2:13" s="9" customFormat="1" ht="13" customHeight="1">
      <c r="B16" s="234"/>
      <c r="C16" s="124" t="s">
        <v>118</v>
      </c>
      <c r="D16" s="80"/>
      <c r="E16" s="42">
        <v>20</v>
      </c>
      <c r="F16" s="42">
        <v>33</v>
      </c>
      <c r="G16" s="42">
        <v>23</v>
      </c>
      <c r="H16" s="42">
        <v>11</v>
      </c>
      <c r="I16" s="42">
        <v>13</v>
      </c>
      <c r="J16" s="42">
        <v>3</v>
      </c>
      <c r="K16" s="42">
        <v>1</v>
      </c>
      <c r="L16" s="42">
        <v>1</v>
      </c>
      <c r="M16" s="42">
        <v>105</v>
      </c>
    </row>
    <row r="17" spans="2:13" s="9" customFormat="1" ht="13" customHeight="1">
      <c r="B17" s="234"/>
      <c r="C17" s="124" t="s">
        <v>119</v>
      </c>
      <c r="D17" s="80"/>
      <c r="E17" s="42">
        <v>24</v>
      </c>
      <c r="F17" s="42">
        <v>22</v>
      </c>
      <c r="G17" s="42">
        <v>20</v>
      </c>
      <c r="H17" s="42">
        <v>3</v>
      </c>
      <c r="I17" s="42">
        <v>14</v>
      </c>
      <c r="J17" s="42">
        <v>2</v>
      </c>
      <c r="K17" s="42">
        <v>3</v>
      </c>
      <c r="L17" s="42">
        <v>1</v>
      </c>
      <c r="M17" s="42">
        <v>89</v>
      </c>
    </row>
    <row r="18" spans="2:13" s="9" customFormat="1" ht="3" customHeight="1">
      <c r="B18" s="234"/>
      <c r="C18" s="125"/>
      <c r="D18" s="125"/>
      <c r="E18" s="126"/>
      <c r="F18" s="126"/>
      <c r="G18" s="126"/>
      <c r="H18" s="126"/>
      <c r="I18" s="126"/>
      <c r="J18" s="126"/>
      <c r="K18" s="126"/>
      <c r="L18" s="126"/>
      <c r="M18" s="126"/>
    </row>
    <row r="19" spans="2:13" s="10" customFormat="1" ht="13" customHeight="1">
      <c r="C19" s="63" t="s">
        <v>16</v>
      </c>
      <c r="D19" s="127"/>
      <c r="E19" s="180">
        <f>((E17-E16)/E16)</f>
        <v>0.2</v>
      </c>
      <c r="F19" s="180">
        <f t="shared" ref="F19:M19" si="1">((F17-F16)/F16)</f>
        <v>-0.33333333333333331</v>
      </c>
      <c r="G19" s="180">
        <f t="shared" si="1"/>
        <v>-0.13043478260869565</v>
      </c>
      <c r="H19" s="180">
        <f t="shared" si="1"/>
        <v>-0.72727272727272729</v>
      </c>
      <c r="I19" s="180">
        <f t="shared" si="1"/>
        <v>7.6923076923076927E-2</v>
      </c>
      <c r="J19" s="180">
        <f t="shared" si="1"/>
        <v>-0.33333333333333331</v>
      </c>
      <c r="K19" s="180">
        <f t="shared" si="1"/>
        <v>2</v>
      </c>
      <c r="L19" s="180">
        <f t="shared" si="1"/>
        <v>0</v>
      </c>
      <c r="M19" s="285">
        <f t="shared" si="1"/>
        <v>-0.15238095238095239</v>
      </c>
    </row>
    <row r="20" spans="2:13" s="27" customFormat="1" ht="12" customHeight="1">
      <c r="C20" s="128"/>
      <c r="D20" s="128"/>
      <c r="E20" s="129"/>
      <c r="F20" s="129"/>
      <c r="G20" s="129"/>
      <c r="H20" s="129"/>
      <c r="I20" s="130"/>
      <c r="J20" s="130"/>
      <c r="K20" s="130"/>
      <c r="L20" s="130"/>
      <c r="M20" s="130"/>
    </row>
    <row r="21" spans="2:13" s="222" customFormat="1" ht="18" customHeight="1">
      <c r="B21" s="27"/>
      <c r="C21" s="237" t="s">
        <v>37</v>
      </c>
      <c r="D21" s="246"/>
      <c r="E21" s="245" t="s">
        <v>121</v>
      </c>
      <c r="F21" s="246"/>
      <c r="G21" s="246"/>
      <c r="H21" s="246"/>
      <c r="I21" s="247"/>
      <c r="J21" s="247"/>
      <c r="K21" s="247"/>
      <c r="L21" s="247"/>
      <c r="M21" s="247"/>
    </row>
    <row r="22" spans="2:13" s="4" customFormat="1" ht="17.149999999999999" customHeight="1">
      <c r="B22" s="247"/>
      <c r="C22" s="186" t="s">
        <v>120</v>
      </c>
      <c r="D22" s="187"/>
      <c r="E22" s="111" t="s">
        <v>2</v>
      </c>
      <c r="F22" s="111" t="s">
        <v>3</v>
      </c>
      <c r="G22" s="111" t="s">
        <v>5</v>
      </c>
      <c r="H22" s="111" t="s">
        <v>4</v>
      </c>
      <c r="I22" s="111" t="s">
        <v>1</v>
      </c>
      <c r="J22" s="111" t="s">
        <v>0</v>
      </c>
      <c r="K22" s="111" t="s">
        <v>6</v>
      </c>
      <c r="L22" s="111" t="s">
        <v>7</v>
      </c>
      <c r="M22" s="111" t="s">
        <v>8</v>
      </c>
    </row>
    <row r="23" spans="2:13" s="33" customFormat="1" ht="3" customHeight="1">
      <c r="C23" s="57"/>
      <c r="D23" s="58"/>
      <c r="E23" s="59"/>
      <c r="F23" s="60"/>
      <c r="G23" s="60"/>
      <c r="H23" s="60"/>
      <c r="I23" s="60"/>
      <c r="J23" s="60"/>
      <c r="K23" s="60"/>
      <c r="L23" s="60"/>
      <c r="M23" s="60"/>
    </row>
    <row r="24" spans="2:13" s="33" customFormat="1" ht="13" customHeight="1">
      <c r="C24" s="61">
        <v>2020</v>
      </c>
      <c r="D24" s="51"/>
      <c r="E24" s="286">
        <v>338</v>
      </c>
      <c r="F24" s="286">
        <v>267</v>
      </c>
      <c r="G24" s="286">
        <v>214</v>
      </c>
      <c r="H24" s="286">
        <v>108</v>
      </c>
      <c r="I24" s="286">
        <v>154</v>
      </c>
      <c r="J24" s="286">
        <v>34</v>
      </c>
      <c r="K24" s="286">
        <v>32</v>
      </c>
      <c r="L24" s="286">
        <v>5</v>
      </c>
      <c r="M24" s="286">
        <v>1152</v>
      </c>
    </row>
    <row r="25" spans="2:13" s="33" customFormat="1" ht="13" customHeight="1">
      <c r="C25" s="61">
        <v>2021</v>
      </c>
      <c r="D25" s="51"/>
      <c r="E25" s="286">
        <v>285</v>
      </c>
      <c r="F25" s="286">
        <v>202</v>
      </c>
      <c r="G25" s="286">
        <v>288</v>
      </c>
      <c r="H25" s="286">
        <v>93</v>
      </c>
      <c r="I25" s="286">
        <v>169</v>
      </c>
      <c r="J25" s="286">
        <v>34</v>
      </c>
      <c r="K25" s="286">
        <v>33</v>
      </c>
      <c r="L25" s="286">
        <v>8</v>
      </c>
      <c r="M25" s="286">
        <v>1112</v>
      </c>
    </row>
    <row r="26" spans="2:13" s="11" customFormat="1" ht="13" customHeight="1">
      <c r="C26" s="61">
        <v>2022</v>
      </c>
      <c r="D26" s="51"/>
      <c r="E26" s="286">
        <v>279</v>
      </c>
      <c r="F26" s="286">
        <v>240</v>
      </c>
      <c r="G26" s="286">
        <v>276</v>
      </c>
      <c r="H26" s="286">
        <v>95</v>
      </c>
      <c r="I26" s="286">
        <v>151</v>
      </c>
      <c r="J26" s="286">
        <v>37</v>
      </c>
      <c r="K26" s="286">
        <v>35</v>
      </c>
      <c r="L26" s="286">
        <v>12</v>
      </c>
      <c r="M26" s="286">
        <v>1125</v>
      </c>
    </row>
    <row r="27" spans="2:13" s="33" customFormat="1" ht="13" customHeight="1">
      <c r="C27" s="61">
        <v>2023</v>
      </c>
      <c r="D27" s="51"/>
      <c r="E27" s="286">
        <v>273</v>
      </c>
      <c r="F27" s="286">
        <v>250</v>
      </c>
      <c r="G27" s="286">
        <v>301</v>
      </c>
      <c r="H27" s="286">
        <v>78</v>
      </c>
      <c r="I27" s="286">
        <v>178</v>
      </c>
      <c r="J27" s="286">
        <v>51</v>
      </c>
      <c r="K27" s="286">
        <v>45</v>
      </c>
      <c r="L27" s="286">
        <v>17</v>
      </c>
      <c r="M27" s="286">
        <v>1193</v>
      </c>
    </row>
    <row r="28" spans="2:13" s="33" customFormat="1" ht="13" customHeight="1">
      <c r="C28" s="61">
        <v>2024</v>
      </c>
      <c r="D28" s="51"/>
      <c r="E28" s="286">
        <v>357</v>
      </c>
      <c r="F28" s="286">
        <v>287</v>
      </c>
      <c r="G28" s="286">
        <v>275</v>
      </c>
      <c r="H28" s="286">
        <v>109</v>
      </c>
      <c r="I28" s="286">
        <v>159</v>
      </c>
      <c r="J28" s="286">
        <v>33</v>
      </c>
      <c r="K28" s="286">
        <v>33</v>
      </c>
      <c r="L28" s="286">
        <v>4</v>
      </c>
      <c r="M28" s="286">
        <v>1257</v>
      </c>
    </row>
    <row r="29" spans="2:13" s="33" customFormat="1" ht="3" customHeight="1">
      <c r="C29" s="248"/>
      <c r="D29" s="234"/>
      <c r="E29" s="44"/>
      <c r="F29" s="44"/>
      <c r="G29" s="44"/>
      <c r="H29" s="44"/>
      <c r="I29" s="44"/>
      <c r="J29" s="44"/>
      <c r="K29" s="44"/>
      <c r="L29" s="44"/>
      <c r="M29" s="44"/>
    </row>
    <row r="30" spans="2:13" s="33" customFormat="1" ht="13" customHeight="1">
      <c r="C30" s="62" t="s">
        <v>19</v>
      </c>
      <c r="D30" s="63"/>
      <c r="E30" s="225">
        <f>((E28-E27)/E27)</f>
        <v>0.30769230769230771</v>
      </c>
      <c r="F30" s="225">
        <f t="shared" ref="F30:L30" si="2">((F28-F27)/F27)</f>
        <v>0.14799999999999999</v>
      </c>
      <c r="G30" s="225">
        <f t="shared" si="2"/>
        <v>-8.6378737541528236E-2</v>
      </c>
      <c r="H30" s="225">
        <f t="shared" si="2"/>
        <v>0.39743589743589741</v>
      </c>
      <c r="I30" s="225">
        <f t="shared" si="2"/>
        <v>-0.10674157303370786</v>
      </c>
      <c r="J30" s="225">
        <f t="shared" si="2"/>
        <v>-0.35294117647058826</v>
      </c>
      <c r="K30" s="225">
        <f t="shared" si="2"/>
        <v>-0.26666666666666666</v>
      </c>
      <c r="L30" s="225">
        <f t="shared" si="2"/>
        <v>-0.76470588235294112</v>
      </c>
      <c r="M30" s="225">
        <f>((M28-M27)/M27)</f>
        <v>5.3646269907795474E-2</v>
      </c>
    </row>
    <row r="31" spans="2:13" s="8" customFormat="1" ht="13" customHeight="1">
      <c r="C31" s="64" t="s">
        <v>81</v>
      </c>
      <c r="D31" s="65"/>
      <c r="E31" s="287">
        <f>(INDEX(LOGEST(E24:E28,$C$24:$C$28),1)-1)</f>
        <v>6.6583073738759602E-3</v>
      </c>
      <c r="F31" s="287">
        <f t="shared" ref="F31:M31" si="3">(INDEX(LOGEST(F24:F28,$C$24:$C$28),1)-1)</f>
        <v>3.6413332140674104E-2</v>
      </c>
      <c r="G31" s="287">
        <f t="shared" si="3"/>
        <v>5.6090618937649328E-2</v>
      </c>
      <c r="H31" s="287">
        <f t="shared" si="3"/>
        <v>-1.5622419612341121E-2</v>
      </c>
      <c r="I31" s="287">
        <f t="shared" si="3"/>
        <v>1.1646097319955473E-2</v>
      </c>
      <c r="J31" s="287">
        <f t="shared" si="3"/>
        <v>3.5180614422151146E-2</v>
      </c>
      <c r="K31" s="287">
        <f t="shared" si="3"/>
        <v>3.7869261567290424E-2</v>
      </c>
      <c r="L31" s="287">
        <f t="shared" si="3"/>
        <v>3.1226086938676234E-2</v>
      </c>
      <c r="M31" s="287">
        <f t="shared" si="3"/>
        <v>2.4778783370424273E-2</v>
      </c>
    </row>
    <row r="32" spans="2:13" s="34" customFormat="1" ht="27" customHeight="1">
      <c r="C32" s="66"/>
      <c r="D32" s="65"/>
    </row>
    <row r="33" spans="2:13" s="213" customFormat="1" ht="18" customHeight="1">
      <c r="B33" s="230" t="s">
        <v>26</v>
      </c>
      <c r="C33" s="249"/>
      <c r="D33" s="250"/>
      <c r="E33" s="251"/>
      <c r="F33" s="251"/>
      <c r="G33" s="251"/>
      <c r="H33" s="252"/>
      <c r="I33" s="253"/>
      <c r="J33" s="254"/>
      <c r="K33" s="46"/>
      <c r="L33" s="46"/>
      <c r="M33" s="255"/>
    </row>
    <row r="34" spans="2:13" s="221" customFormat="1" ht="18" customHeight="1">
      <c r="B34" s="256"/>
      <c r="C34" s="257" t="s">
        <v>38</v>
      </c>
      <c r="D34" s="245"/>
      <c r="E34" s="245" t="s">
        <v>121</v>
      </c>
      <c r="F34" s="258"/>
      <c r="G34" s="258"/>
      <c r="H34" s="258"/>
      <c r="I34" s="254"/>
      <c r="J34" s="254"/>
      <c r="K34" s="46"/>
      <c r="L34" s="255"/>
      <c r="M34" s="259"/>
    </row>
    <row r="35" spans="2:13" s="31" customFormat="1" ht="17.149999999999999" customHeight="1">
      <c r="C35" s="260" t="s">
        <v>120</v>
      </c>
      <c r="D35" s="261"/>
      <c r="E35" s="111" t="s">
        <v>2</v>
      </c>
      <c r="F35" s="111" t="s">
        <v>3</v>
      </c>
      <c r="G35" s="111" t="s">
        <v>5</v>
      </c>
      <c r="H35" s="111" t="s">
        <v>4</v>
      </c>
      <c r="I35" s="111" t="s">
        <v>1</v>
      </c>
      <c r="J35" s="111" t="s">
        <v>0</v>
      </c>
      <c r="K35" s="111" t="s">
        <v>6</v>
      </c>
      <c r="L35" s="111" t="s">
        <v>7</v>
      </c>
      <c r="M35" s="111" t="s">
        <v>8</v>
      </c>
    </row>
    <row r="36" spans="2:13" s="31" customFormat="1" ht="3" customHeight="1">
      <c r="C36" s="67"/>
      <c r="D36" s="34"/>
      <c r="E36" s="188"/>
      <c r="F36" s="188"/>
      <c r="G36" s="188"/>
      <c r="H36" s="188"/>
      <c r="I36" s="188"/>
      <c r="J36" s="60"/>
      <c r="K36" s="60"/>
      <c r="L36" s="60"/>
      <c r="M36" s="60"/>
    </row>
    <row r="37" spans="2:13" s="31" customFormat="1" ht="13" customHeight="1">
      <c r="C37" s="61">
        <v>2020</v>
      </c>
      <c r="D37" s="34"/>
      <c r="E37" s="291">
        <v>4.1980622589193404</v>
      </c>
      <c r="F37" s="291">
        <v>4.0803842835619504</v>
      </c>
      <c r="G37" s="291">
        <v>4.200173738027706</v>
      </c>
      <c r="H37" s="291">
        <v>6.1054996418672198</v>
      </c>
      <c r="I37" s="291">
        <v>5.7830536250545919</v>
      </c>
      <c r="J37" s="291">
        <v>6.1984940090340013</v>
      </c>
      <c r="K37" s="291">
        <v>12.969117289454484</v>
      </c>
      <c r="L37" s="291">
        <v>1.1458087461873212</v>
      </c>
      <c r="M37" s="291">
        <v>4.542922812428869</v>
      </c>
    </row>
    <row r="38" spans="2:13" s="31" customFormat="1" ht="13" customHeight="1">
      <c r="C38" s="61">
        <v>2021</v>
      </c>
      <c r="D38" s="34"/>
      <c r="E38" s="291">
        <v>3.5141166174601288</v>
      </c>
      <c r="F38" s="291">
        <v>3.0538893548673856</v>
      </c>
      <c r="G38" s="291">
        <v>5.5712652195004333</v>
      </c>
      <c r="H38" s="291">
        <v>5.1920761102528985</v>
      </c>
      <c r="I38" s="291">
        <v>6.2244499832909739</v>
      </c>
      <c r="J38" s="291">
        <v>6.0919635652798698</v>
      </c>
      <c r="K38" s="291">
        <v>13.328971124601646</v>
      </c>
      <c r="L38" s="291">
        <v>1.7956316770376866</v>
      </c>
      <c r="M38" s="291">
        <v>4.3342086459978963</v>
      </c>
    </row>
    <row r="39" spans="2:13" s="31" customFormat="1" ht="13" customHeight="1">
      <c r="C39" s="61">
        <v>2022</v>
      </c>
      <c r="D39" s="132"/>
      <c r="E39" s="291">
        <v>3.4451202834728938</v>
      </c>
      <c r="F39" s="291">
        <v>3.6667371834549072</v>
      </c>
      <c r="G39" s="291">
        <v>5.2861046694690677</v>
      </c>
      <c r="H39" s="291">
        <v>5.2662524866874678</v>
      </c>
      <c r="I39" s="291">
        <v>5.4853539233903126</v>
      </c>
      <c r="J39" s="291">
        <v>6.5136410901605286</v>
      </c>
      <c r="K39" s="291">
        <v>14.104959706831771</v>
      </c>
      <c r="L39" s="291">
        <v>2.646165742591287</v>
      </c>
      <c r="M39" s="291">
        <v>4.3780768069818015</v>
      </c>
    </row>
    <row r="40" spans="2:13" s="31" customFormat="1" ht="13" customHeight="1">
      <c r="C40" s="61">
        <v>2023</v>
      </c>
      <c r="D40" s="34"/>
      <c r="E40" s="291">
        <v>3.3388875462674417</v>
      </c>
      <c r="F40" s="291">
        <v>3.7655033303115584</v>
      </c>
      <c r="G40" s="291">
        <v>5.6474533175129595</v>
      </c>
      <c r="H40" s="291">
        <v>4.2783345504037174</v>
      </c>
      <c r="I40" s="291">
        <v>6.3647775593676421</v>
      </c>
      <c r="J40" s="291">
        <v>8.9268419050464072</v>
      </c>
      <c r="K40" s="291">
        <v>17.966773446972066</v>
      </c>
      <c r="L40" s="291">
        <v>3.7171930382076424</v>
      </c>
      <c r="M40" s="291">
        <v>4.5797866006269707</v>
      </c>
    </row>
    <row r="41" spans="2:13" s="31" customFormat="1" ht="13" customHeight="1">
      <c r="C41" s="61">
        <v>2024</v>
      </c>
      <c r="D41" s="34"/>
      <c r="E41" s="291">
        <v>4.2738502893787711</v>
      </c>
      <c r="F41" s="291">
        <v>4.2045883339326053</v>
      </c>
      <c r="G41" s="291">
        <v>5.0259497400152355</v>
      </c>
      <c r="H41" s="291">
        <v>5.8799994605505086</v>
      </c>
      <c r="I41" s="291">
        <v>5.5110021901901156</v>
      </c>
      <c r="J41" s="291">
        <v>5.7619108591649315</v>
      </c>
      <c r="K41" s="291">
        <v>13.055811616507293</v>
      </c>
      <c r="L41" s="291">
        <v>0.85558325110227629</v>
      </c>
      <c r="M41" s="291">
        <v>4.7100760229501981</v>
      </c>
    </row>
    <row r="42" spans="2:13" s="31" customFormat="1" ht="3" customHeight="1">
      <c r="C42" s="234"/>
      <c r="D42" s="34"/>
      <c r="E42" s="168"/>
      <c r="F42" s="168"/>
      <c r="G42" s="168"/>
      <c r="H42" s="168"/>
      <c r="I42" s="168"/>
      <c r="J42" s="72"/>
      <c r="K42" s="72"/>
      <c r="L42" s="72"/>
      <c r="M42" s="292"/>
    </row>
    <row r="43" spans="2:13" s="33" customFormat="1" ht="13" customHeight="1">
      <c r="C43" s="76" t="s">
        <v>19</v>
      </c>
      <c r="D43" s="77"/>
      <c r="E43" s="226">
        <f>((E41-E40)/E40)</f>
        <v>0.28002223200255089</v>
      </c>
      <c r="F43" s="226">
        <f t="shared" ref="F43:M43" si="4">((F41-F40)/F40)</f>
        <v>0.11660725409177025</v>
      </c>
      <c r="G43" s="226">
        <f t="shared" si="4"/>
        <v>-0.11005023725834416</v>
      </c>
      <c r="H43" s="226">
        <f t="shared" si="4"/>
        <v>0.37436644827030952</v>
      </c>
      <c r="I43" s="226">
        <f t="shared" si="4"/>
        <v>-0.13414064532717956</v>
      </c>
      <c r="J43" s="226">
        <f t="shared" si="4"/>
        <v>-0.35454095407383857</v>
      </c>
      <c r="K43" s="226">
        <f t="shared" si="4"/>
        <v>-0.27333576865980996</v>
      </c>
      <c r="L43" s="226">
        <f t="shared" si="4"/>
        <v>-0.76983082602704389</v>
      </c>
      <c r="M43" s="226">
        <f t="shared" si="4"/>
        <v>2.84487976591291E-2</v>
      </c>
    </row>
    <row r="44" spans="2:13" s="33" customFormat="1" ht="13" customHeight="1">
      <c r="C44" s="64" t="s">
        <v>81</v>
      </c>
      <c r="D44" s="65"/>
      <c r="E44" s="288">
        <f>(INDEX(LOGEST(E37:E41,$C$37:$C$41),1)-1)</f>
        <v>-1.535454171863404E-3</v>
      </c>
      <c r="F44" s="288">
        <f t="shared" ref="F44:L44" si="5">(INDEX(LOGEST(F37:F41,$C$37:$C$41),1)-1)</f>
        <v>2.7309860757406934E-2</v>
      </c>
      <c r="G44" s="288">
        <f t="shared" si="5"/>
        <v>3.7958665136933911E-2</v>
      </c>
      <c r="H44" s="288">
        <f t="shared" si="5"/>
        <v>-2.6525489550752512E-2</v>
      </c>
      <c r="I44" s="288">
        <f t="shared" si="5"/>
        <v>-7.380282748918443E-3</v>
      </c>
      <c r="J44" s="288">
        <f t="shared" si="5"/>
        <v>2.3882510159057624E-2</v>
      </c>
      <c r="K44" s="288">
        <f t="shared" si="5"/>
        <v>3.1682438258318957E-2</v>
      </c>
      <c r="L44" s="288">
        <f t="shared" si="5"/>
        <v>1.4448055292633821E-2</v>
      </c>
      <c r="M44" s="288">
        <f>(INDEX(LOGEST(M37:M41,$C$37:$C$41),1)-1)</f>
        <v>1.2819500690241403E-2</v>
      </c>
    </row>
    <row r="45" spans="2:13" s="33" customFormat="1" ht="10" customHeight="1">
      <c r="C45" s="66"/>
      <c r="D45" s="65"/>
      <c r="M45" s="133"/>
    </row>
    <row r="46" spans="2:13" s="222" customFormat="1" ht="18" customHeight="1">
      <c r="B46" s="33"/>
      <c r="C46" s="257" t="s">
        <v>39</v>
      </c>
      <c r="D46" s="245"/>
      <c r="E46" s="254" t="s">
        <v>78</v>
      </c>
      <c r="F46" s="258"/>
      <c r="G46" s="258"/>
      <c r="H46" s="262"/>
      <c r="I46" s="262"/>
      <c r="J46" s="33"/>
      <c r="K46" s="33"/>
      <c r="L46" s="33"/>
      <c r="M46" s="133"/>
    </row>
    <row r="47" spans="2:13" s="33" customFormat="1" ht="17.149999999999999" customHeight="1">
      <c r="C47" s="263" t="s">
        <v>20</v>
      </c>
      <c r="D47" s="134"/>
      <c r="E47" s="111" t="s">
        <v>2</v>
      </c>
      <c r="F47" s="111" t="s">
        <v>3</v>
      </c>
      <c r="G47" s="111" t="s">
        <v>5</v>
      </c>
      <c r="H47" s="111" t="s">
        <v>4</v>
      </c>
      <c r="I47" s="111" t="s">
        <v>1</v>
      </c>
      <c r="J47" s="111" t="s">
        <v>0</v>
      </c>
      <c r="K47" s="111" t="s">
        <v>6</v>
      </c>
      <c r="L47" s="111" t="s">
        <v>7</v>
      </c>
      <c r="M47" s="111" t="s">
        <v>8</v>
      </c>
    </row>
    <row r="48" spans="2:13" s="33" customFormat="1" ht="3" customHeight="1">
      <c r="C48" s="135"/>
      <c r="D48" s="34"/>
      <c r="E48" s="167"/>
      <c r="F48" s="167"/>
      <c r="G48" s="167"/>
      <c r="H48" s="167"/>
      <c r="I48" s="167"/>
      <c r="J48" s="60"/>
      <c r="K48" s="60"/>
      <c r="L48" s="60"/>
      <c r="M48" s="60"/>
    </row>
    <row r="49" spans="2:13" s="33" customFormat="1" ht="13" customHeight="1">
      <c r="C49" s="61">
        <v>2019</v>
      </c>
      <c r="D49" s="34"/>
      <c r="E49" s="291">
        <v>4.3868653523137544</v>
      </c>
      <c r="F49" s="291">
        <v>4.068955020455677</v>
      </c>
      <c r="G49" s="291">
        <v>4.3035288740258846</v>
      </c>
      <c r="H49" s="291">
        <v>6.450171014402553</v>
      </c>
      <c r="I49" s="291">
        <v>6.1286835550124552</v>
      </c>
      <c r="J49" s="291">
        <v>5.2935066926352716</v>
      </c>
      <c r="K49" s="291">
        <v>14.600967719693866</v>
      </c>
      <c r="L49" s="291">
        <v>1.3769995180501686</v>
      </c>
      <c r="M49" s="291">
        <v>4.6813031200608997</v>
      </c>
    </row>
    <row r="50" spans="2:13" s="33" customFormat="1" ht="13" customHeight="1">
      <c r="C50" s="61">
        <v>2020</v>
      </c>
      <c r="D50" s="34"/>
      <c r="E50" s="291">
        <v>3.5015861938867729</v>
      </c>
      <c r="F50" s="291">
        <v>3.1896981517588836</v>
      </c>
      <c r="G50" s="291">
        <v>5.3817426895897924</v>
      </c>
      <c r="H50" s="291">
        <v>5.1945005320173934</v>
      </c>
      <c r="I50" s="291">
        <v>5.7134179066626567</v>
      </c>
      <c r="J50" s="291">
        <v>6.8151899823881141</v>
      </c>
      <c r="K50" s="291">
        <v>12.528897295374817</v>
      </c>
      <c r="L50" s="291">
        <v>1.5733766686221489</v>
      </c>
      <c r="M50" s="291">
        <v>4.2769285087812321</v>
      </c>
    </row>
    <row r="51" spans="2:13" s="33" customFormat="1" ht="13" customHeight="1">
      <c r="C51" s="61">
        <v>2021</v>
      </c>
      <c r="D51" s="132"/>
      <c r="E51" s="291">
        <v>3.3962936185989436</v>
      </c>
      <c r="F51" s="291">
        <v>3.5278906482185985</v>
      </c>
      <c r="G51" s="291">
        <v>5.3107722016160848</v>
      </c>
      <c r="H51" s="291">
        <v>5.4920639675668657</v>
      </c>
      <c r="I51" s="291">
        <v>6.0377578095305644</v>
      </c>
      <c r="J51" s="291">
        <v>6.3465311799788093</v>
      </c>
      <c r="K51" s="291">
        <v>14.104315517567931</v>
      </c>
      <c r="L51" s="291">
        <v>2.4308962493480779</v>
      </c>
      <c r="M51" s="291">
        <v>4.3993843665034458</v>
      </c>
    </row>
    <row r="52" spans="2:13" s="33" customFormat="1" ht="13" customHeight="1">
      <c r="C52" s="61">
        <v>2022</v>
      </c>
      <c r="D52" s="34"/>
      <c r="E52" s="291">
        <v>3.4408005971564544</v>
      </c>
      <c r="F52" s="291">
        <v>3.6195650157579271</v>
      </c>
      <c r="G52" s="291">
        <v>5.5817194740554354</v>
      </c>
      <c r="H52" s="291">
        <v>3.8984963334916531</v>
      </c>
      <c r="I52" s="291">
        <v>6.2683708038630357</v>
      </c>
      <c r="J52" s="291">
        <v>8.9309010928971304</v>
      </c>
      <c r="K52" s="291">
        <v>18.782870022539445</v>
      </c>
      <c r="L52" s="291">
        <v>3.9394635763763501</v>
      </c>
      <c r="M52" s="291">
        <v>4.5359494947394321</v>
      </c>
    </row>
    <row r="53" spans="2:13" s="31" customFormat="1" ht="13" customHeight="1">
      <c r="C53" s="61">
        <v>2023</v>
      </c>
      <c r="D53" s="34"/>
      <c r="E53" s="291">
        <v>4.2329453373267718</v>
      </c>
      <c r="F53" s="291">
        <v>4.3743266949745303</v>
      </c>
      <c r="G53" s="291">
        <v>5.0921225413794495</v>
      </c>
      <c r="H53" s="291">
        <v>6.3185044693968369</v>
      </c>
      <c r="I53" s="291">
        <v>5.4888498184684513</v>
      </c>
      <c r="J53" s="291">
        <v>5.9359614511679881</v>
      </c>
      <c r="K53" s="291">
        <v>12.278540675636602</v>
      </c>
      <c r="L53" s="291">
        <v>0.85687416588655418</v>
      </c>
      <c r="M53" s="291">
        <v>4.7787897116298845</v>
      </c>
    </row>
    <row r="54" spans="2:13" s="31" customFormat="1" ht="3" customHeight="1">
      <c r="C54" s="234"/>
      <c r="D54" s="79"/>
      <c r="E54" s="168"/>
      <c r="F54" s="168"/>
      <c r="G54" s="168"/>
      <c r="H54" s="168"/>
      <c r="I54" s="168"/>
      <c r="J54" s="72"/>
      <c r="K54" s="72"/>
      <c r="L54" s="72"/>
      <c r="M54" s="45"/>
    </row>
    <row r="55" spans="2:13" s="31" customFormat="1" ht="13" customHeight="1">
      <c r="C55" s="76" t="s">
        <v>19</v>
      </c>
      <c r="D55" s="65"/>
      <c r="E55" s="225">
        <f>((E53-E52)/E52)</f>
        <v>0.23022105402590359</v>
      </c>
      <c r="F55" s="225">
        <f t="shared" ref="F55:M55" si="6">((F53-F52)/F52)</f>
        <v>0.20852275782606938</v>
      </c>
      <c r="G55" s="225">
        <f t="shared" si="6"/>
        <v>-8.7714356651511546E-2</v>
      </c>
      <c r="H55" s="225">
        <f t="shared" si="6"/>
        <v>0.62075424186374062</v>
      </c>
      <c r="I55" s="225">
        <f t="shared" si="6"/>
        <v>-0.1243578291370679</v>
      </c>
      <c r="J55" s="225">
        <f t="shared" si="6"/>
        <v>-0.33534574065668016</v>
      </c>
      <c r="K55" s="225">
        <f t="shared" si="6"/>
        <v>-0.34629049442910731</v>
      </c>
      <c r="L55" s="225">
        <f t="shared" si="6"/>
        <v>-0.78248963360774726</v>
      </c>
      <c r="M55" s="225">
        <f t="shared" si="6"/>
        <v>5.3536799113853978E-2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election activeCell="C32" sqref="C32:D33"/>
    </sheetView>
  </sheetViews>
  <sheetFormatPr defaultColWidth="9.1796875" defaultRowHeight="12.5"/>
  <cols>
    <col min="1" max="1" width="2" style="25" customWidth="1"/>
    <col min="2" max="2" width="4.26953125" style="25" customWidth="1"/>
    <col min="3" max="3" width="16" style="25" customWidth="1"/>
    <col min="4" max="4" width="7.81640625" style="25" customWidth="1"/>
    <col min="5" max="7" width="8" style="25" customWidth="1"/>
    <col min="8" max="8" width="5.81640625" style="25" customWidth="1"/>
    <col min="9" max="9" width="6.7265625" style="25" customWidth="1"/>
    <col min="10" max="10" width="6" style="25" customWidth="1"/>
    <col min="11" max="11" width="6.54296875" style="25" customWidth="1"/>
    <col min="12" max="12" width="8" style="25" customWidth="1"/>
    <col min="13" max="13" width="9.26953125" style="25" customWidth="1"/>
    <col min="14" max="16384" width="9.179687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3" customFormat="1" ht="18" customHeight="1">
      <c r="B4" s="230" t="s">
        <v>86</v>
      </c>
      <c r="C4" s="230" t="s">
        <v>35</v>
      </c>
      <c r="D4" s="231"/>
      <c r="E4" s="264"/>
      <c r="F4" s="264"/>
      <c r="G4" s="236"/>
      <c r="H4" s="236"/>
      <c r="I4" s="265"/>
      <c r="J4" s="234"/>
      <c r="K4" s="236"/>
      <c r="L4" s="236"/>
      <c r="M4" s="234"/>
    </row>
    <row r="5" spans="2:13" s="222" customFormat="1" ht="18" customHeight="1">
      <c r="B5" s="266"/>
      <c r="C5" s="237" t="s">
        <v>87</v>
      </c>
      <c r="D5" s="236"/>
      <c r="E5" s="245" t="s">
        <v>36</v>
      </c>
      <c r="F5" s="236"/>
      <c r="G5" s="254"/>
      <c r="H5" s="254"/>
      <c r="I5" s="258"/>
      <c r="J5" s="34"/>
      <c r="K5" s="34"/>
      <c r="L5" s="267"/>
      <c r="M5" s="267"/>
    </row>
    <row r="6" spans="2:13" s="33" customFormat="1" ht="13" customHeight="1">
      <c r="C6" s="327" t="s">
        <v>120</v>
      </c>
      <c r="D6" s="327"/>
      <c r="E6" s="331" t="s">
        <v>12</v>
      </c>
      <c r="F6" s="315" t="s">
        <v>13</v>
      </c>
      <c r="G6" s="315"/>
      <c r="H6" s="315" t="s">
        <v>10</v>
      </c>
      <c r="I6" s="315"/>
      <c r="J6" s="315" t="s">
        <v>52</v>
      </c>
      <c r="K6" s="315"/>
      <c r="L6" s="321" t="s">
        <v>58</v>
      </c>
      <c r="M6" s="315" t="s">
        <v>43</v>
      </c>
    </row>
    <row r="7" spans="2:13" s="33" customFormat="1" ht="13" customHeight="1">
      <c r="C7" s="328"/>
      <c r="D7" s="328"/>
      <c r="E7" s="332"/>
      <c r="F7" s="316"/>
      <c r="G7" s="316"/>
      <c r="H7" s="316"/>
      <c r="I7" s="316"/>
      <c r="J7" s="316"/>
      <c r="K7" s="316"/>
      <c r="L7" s="316"/>
      <c r="M7" s="316"/>
    </row>
    <row r="8" spans="2:13" s="33" customFormat="1" ht="3" customHeight="1">
      <c r="C8" s="67"/>
      <c r="D8" s="58"/>
      <c r="E8" s="68"/>
      <c r="F8" s="68"/>
      <c r="G8" s="68"/>
      <c r="H8" s="69"/>
      <c r="I8" s="69"/>
      <c r="J8" s="69"/>
      <c r="K8" s="69"/>
      <c r="L8" s="70"/>
      <c r="M8" s="70"/>
    </row>
    <row r="9" spans="2:13" s="33" customFormat="1" ht="13" customHeight="1">
      <c r="C9" s="61">
        <v>2020</v>
      </c>
      <c r="D9" s="71"/>
      <c r="E9" s="175">
        <v>550</v>
      </c>
      <c r="F9" s="175"/>
      <c r="G9" s="175">
        <v>200</v>
      </c>
      <c r="H9" s="175"/>
      <c r="I9" s="175">
        <v>158</v>
      </c>
      <c r="J9" s="175"/>
      <c r="K9" s="175">
        <v>201</v>
      </c>
      <c r="L9" s="175">
        <v>40</v>
      </c>
      <c r="M9" s="286">
        <v>1152</v>
      </c>
    </row>
    <row r="10" spans="2:13" s="33" customFormat="1" ht="13" customHeight="1">
      <c r="C10" s="61">
        <v>2021</v>
      </c>
      <c r="D10" s="71"/>
      <c r="E10" s="175">
        <v>541</v>
      </c>
      <c r="F10" s="175"/>
      <c r="G10" s="175">
        <v>181</v>
      </c>
      <c r="H10" s="175"/>
      <c r="I10" s="175">
        <v>141</v>
      </c>
      <c r="J10" s="175"/>
      <c r="K10" s="175">
        <v>201</v>
      </c>
      <c r="L10" s="175">
        <v>44</v>
      </c>
      <c r="M10" s="286">
        <v>1112</v>
      </c>
    </row>
    <row r="11" spans="2:13" s="33" customFormat="1" ht="13" customHeight="1">
      <c r="C11" s="61">
        <v>2022</v>
      </c>
      <c r="D11" s="71"/>
      <c r="E11" s="175">
        <v>533</v>
      </c>
      <c r="F11" s="175"/>
      <c r="G11" s="175">
        <v>187</v>
      </c>
      <c r="H11" s="175"/>
      <c r="I11" s="175">
        <v>125</v>
      </c>
      <c r="J11" s="175"/>
      <c r="K11" s="175">
        <v>233</v>
      </c>
      <c r="L11" s="175">
        <v>40</v>
      </c>
      <c r="M11" s="286">
        <v>1125</v>
      </c>
    </row>
    <row r="12" spans="2:13" s="33" customFormat="1" ht="13" customHeight="1">
      <c r="C12" s="61">
        <v>2023</v>
      </c>
      <c r="D12" s="71"/>
      <c r="E12" s="175">
        <v>555</v>
      </c>
      <c r="F12" s="175"/>
      <c r="G12" s="175">
        <v>188</v>
      </c>
      <c r="H12" s="175"/>
      <c r="I12" s="175">
        <v>159</v>
      </c>
      <c r="J12" s="175"/>
      <c r="K12" s="175">
        <v>243</v>
      </c>
      <c r="L12" s="175">
        <v>39</v>
      </c>
      <c r="M12" s="286">
        <v>1193</v>
      </c>
    </row>
    <row r="13" spans="2:13" s="33" customFormat="1" ht="13" customHeight="1">
      <c r="C13" s="61">
        <v>2024</v>
      </c>
      <c r="D13" s="71"/>
      <c r="E13" s="175">
        <v>602</v>
      </c>
      <c r="F13" s="175"/>
      <c r="G13" s="175">
        <v>205</v>
      </c>
      <c r="H13" s="175"/>
      <c r="I13" s="175">
        <v>166</v>
      </c>
      <c r="J13" s="175"/>
      <c r="K13" s="175">
        <v>245</v>
      </c>
      <c r="L13" s="175">
        <v>31</v>
      </c>
      <c r="M13" s="286">
        <v>1257</v>
      </c>
    </row>
    <row r="14" spans="2:13" s="33" customFormat="1" ht="3" customHeight="1">
      <c r="C14" s="234"/>
      <c r="D14" s="234"/>
      <c r="E14" s="42"/>
      <c r="F14" s="333"/>
      <c r="G14" s="333"/>
      <c r="H14" s="334"/>
      <c r="I14" s="334"/>
      <c r="J14" s="73"/>
      <c r="K14" s="74"/>
      <c r="L14" s="42"/>
      <c r="M14" s="75"/>
    </row>
    <row r="15" spans="2:13" s="33" customFormat="1" ht="13" customHeight="1">
      <c r="C15" s="76" t="s">
        <v>19</v>
      </c>
      <c r="D15" s="76"/>
      <c r="E15" s="181">
        <f>((E13-E12)/E12)</f>
        <v>8.468468468468468E-2</v>
      </c>
      <c r="F15" s="181"/>
      <c r="G15" s="181">
        <f t="shared" ref="G15:L15" si="0">((G13-G12)/G12)</f>
        <v>9.0425531914893623E-2</v>
      </c>
      <c r="H15" s="181"/>
      <c r="I15" s="181">
        <f t="shared" si="0"/>
        <v>4.40251572327044E-2</v>
      </c>
      <c r="J15" s="181"/>
      <c r="K15" s="181">
        <f t="shared" si="0"/>
        <v>8.23045267489712E-3</v>
      </c>
      <c r="L15" s="181">
        <f t="shared" si="0"/>
        <v>-0.20512820512820512</v>
      </c>
      <c r="M15" s="225">
        <f>((M13-M12)/M12)</f>
        <v>5.3646269907795474E-2</v>
      </c>
    </row>
    <row r="16" spans="2:13" s="33" customFormat="1" ht="13" customHeight="1">
      <c r="C16" s="64" t="s">
        <v>81</v>
      </c>
      <c r="D16" s="65"/>
      <c r="E16" s="182">
        <f>(INDEX(LOGEST(E9:E13,$C$9:$C$13),1)-1)</f>
        <v>2.0836834495218781E-2</v>
      </c>
      <c r="F16" s="182"/>
      <c r="G16" s="182">
        <f>(INDEX(LOGEST(G9:G13,$C$9:$C$13),1)-1)</f>
        <v>8.7712597033733353E-3</v>
      </c>
      <c r="H16" s="182"/>
      <c r="I16" s="182">
        <f>(INDEX(LOGEST(I9:I13,$C$9:$C$13),1)-1)</f>
        <v>2.2134392094364408E-2</v>
      </c>
      <c r="J16" s="182"/>
      <c r="K16" s="182">
        <f>(INDEX(LOGEST(K9:K13,$C$9:$C$13),1)-1)</f>
        <v>6.0315297138670676E-2</v>
      </c>
      <c r="L16" s="182">
        <f>(INDEX(LOGEST(L9:L13,$C$9:$C$13),1)-1)</f>
        <v>-6.1095255714092911E-2</v>
      </c>
      <c r="M16" s="287">
        <f>(INDEX(LOGEST(M9:M13,$C$9:$C$13),1)-1)</f>
        <v>2.4778783370424273E-2</v>
      </c>
    </row>
    <row r="17" spans="2:13" s="33" customFormat="1" ht="12" customHeight="1">
      <c r="C17" s="78"/>
      <c r="D17" s="234"/>
      <c r="E17" s="234"/>
      <c r="F17" s="234"/>
      <c r="G17" s="234"/>
      <c r="H17" s="234"/>
      <c r="I17" s="234"/>
      <c r="J17" s="234"/>
      <c r="K17" s="234"/>
      <c r="L17" s="234"/>
      <c r="M17" s="234"/>
    </row>
    <row r="18" spans="2:13" s="223" customFormat="1" ht="18" customHeight="1">
      <c r="B18" s="51"/>
      <c r="C18" s="268" t="s">
        <v>88</v>
      </c>
      <c r="D18" s="269"/>
      <c r="E18" s="245" t="s">
        <v>112</v>
      </c>
      <c r="F18" s="270"/>
      <c r="G18" s="271"/>
      <c r="H18" s="271"/>
      <c r="I18" s="271"/>
      <c r="J18" s="271"/>
      <c r="K18" s="271"/>
      <c r="L18" s="271"/>
      <c r="M18" s="271"/>
    </row>
    <row r="19" spans="2:13" s="1" customFormat="1" ht="13" customHeight="1">
      <c r="B19" s="33"/>
      <c r="C19" s="329" t="s">
        <v>120</v>
      </c>
      <c r="D19" s="329"/>
      <c r="E19" s="321" t="s">
        <v>56</v>
      </c>
      <c r="F19" s="321" t="s">
        <v>57</v>
      </c>
      <c r="G19" s="321" t="s">
        <v>17</v>
      </c>
      <c r="H19" s="321" t="s">
        <v>18</v>
      </c>
      <c r="I19" s="321" t="s">
        <v>29</v>
      </c>
      <c r="J19" s="321" t="s">
        <v>30</v>
      </c>
      <c r="K19" s="315" t="s">
        <v>31</v>
      </c>
      <c r="L19" s="315" t="s">
        <v>43</v>
      </c>
      <c r="M19" s="33"/>
    </row>
    <row r="20" spans="2:13" s="1" customFormat="1" ht="13" customHeight="1">
      <c r="B20" s="33"/>
      <c r="C20" s="330"/>
      <c r="D20" s="330"/>
      <c r="E20" s="322"/>
      <c r="F20" s="322"/>
      <c r="G20" s="322"/>
      <c r="H20" s="322"/>
      <c r="I20" s="322"/>
      <c r="J20" s="322"/>
      <c r="K20" s="316"/>
      <c r="L20" s="316"/>
      <c r="M20" s="33"/>
    </row>
    <row r="21" spans="2:13" ht="3" customHeight="1">
      <c r="B21" s="14"/>
      <c r="C21" s="80"/>
      <c r="D21" s="34"/>
      <c r="E21" s="81"/>
      <c r="F21" s="46"/>
      <c r="G21" s="82"/>
      <c r="H21" s="83"/>
      <c r="I21" s="60"/>
      <c r="J21" s="55"/>
      <c r="K21" s="59"/>
      <c r="L21" s="84"/>
      <c r="M21" s="14"/>
    </row>
    <row r="22" spans="2:13" ht="13" customHeight="1">
      <c r="B22" s="14"/>
      <c r="C22" s="61">
        <v>2020</v>
      </c>
      <c r="D22" s="8"/>
      <c r="E22" s="56">
        <v>14</v>
      </c>
      <c r="F22" s="56">
        <v>26</v>
      </c>
      <c r="G22" s="56">
        <v>228</v>
      </c>
      <c r="H22" s="56">
        <v>262</v>
      </c>
      <c r="I22" s="56">
        <v>352</v>
      </c>
      <c r="J22" s="56">
        <v>103</v>
      </c>
      <c r="K22" s="56">
        <v>165</v>
      </c>
      <c r="L22" s="286">
        <v>1152</v>
      </c>
      <c r="M22" s="14"/>
    </row>
    <row r="23" spans="2:13" ht="13" customHeight="1">
      <c r="B23" s="14"/>
      <c r="C23" s="61">
        <v>2021</v>
      </c>
      <c r="D23" s="8"/>
      <c r="E23" s="56">
        <v>21</v>
      </c>
      <c r="F23" s="56">
        <v>39</v>
      </c>
      <c r="G23" s="56">
        <v>215</v>
      </c>
      <c r="H23" s="56">
        <v>291</v>
      </c>
      <c r="I23" s="56">
        <v>336</v>
      </c>
      <c r="J23" s="56">
        <v>79</v>
      </c>
      <c r="K23" s="56">
        <v>127</v>
      </c>
      <c r="L23" s="286">
        <v>1112</v>
      </c>
      <c r="M23" s="14"/>
    </row>
    <row r="24" spans="2:13" ht="13" customHeight="1">
      <c r="B24" s="14"/>
      <c r="C24" s="61">
        <v>2022</v>
      </c>
      <c r="D24" s="8"/>
      <c r="E24" s="56">
        <v>20</v>
      </c>
      <c r="F24" s="56">
        <v>43</v>
      </c>
      <c r="G24" s="56">
        <v>216</v>
      </c>
      <c r="H24" s="56">
        <v>227</v>
      </c>
      <c r="I24" s="56">
        <v>356</v>
      </c>
      <c r="J24" s="56">
        <v>115</v>
      </c>
      <c r="K24" s="56">
        <v>143</v>
      </c>
      <c r="L24" s="286">
        <v>1125</v>
      </c>
      <c r="M24" s="14"/>
    </row>
    <row r="25" spans="2:13" ht="13" customHeight="1">
      <c r="B25" s="14"/>
      <c r="C25" s="61">
        <v>2023</v>
      </c>
      <c r="D25" s="8"/>
      <c r="E25" s="56">
        <v>15</v>
      </c>
      <c r="F25" s="56">
        <v>47</v>
      </c>
      <c r="G25" s="56">
        <v>229</v>
      </c>
      <c r="H25" s="56">
        <v>266</v>
      </c>
      <c r="I25" s="56">
        <v>376</v>
      </c>
      <c r="J25" s="56">
        <v>118</v>
      </c>
      <c r="K25" s="56">
        <v>140</v>
      </c>
      <c r="L25" s="286">
        <v>1193</v>
      </c>
      <c r="M25" s="14"/>
    </row>
    <row r="26" spans="2:13" ht="13" customHeight="1">
      <c r="B26" s="14"/>
      <c r="C26" s="61">
        <v>2024</v>
      </c>
      <c r="D26" s="8"/>
      <c r="E26" s="56">
        <v>14</v>
      </c>
      <c r="F26" s="56">
        <v>50</v>
      </c>
      <c r="G26" s="56">
        <v>233</v>
      </c>
      <c r="H26" s="56">
        <v>288</v>
      </c>
      <c r="I26" s="56">
        <v>376</v>
      </c>
      <c r="J26" s="56">
        <v>135</v>
      </c>
      <c r="K26" s="56">
        <v>156</v>
      </c>
      <c r="L26" s="286">
        <v>1257</v>
      </c>
      <c r="M26" s="14"/>
    </row>
    <row r="27" spans="2:13" ht="3" customHeight="1">
      <c r="B27" s="14"/>
      <c r="C27" s="79"/>
      <c r="D27" s="79"/>
      <c r="E27" s="296">
        <v>13</v>
      </c>
      <c r="F27" s="296">
        <v>43</v>
      </c>
      <c r="G27" s="296">
        <v>238</v>
      </c>
      <c r="H27" s="296">
        <v>281</v>
      </c>
      <c r="I27" s="296">
        <v>376</v>
      </c>
      <c r="J27" s="296">
        <v>134</v>
      </c>
      <c r="K27" s="297">
        <v>157</v>
      </c>
      <c r="L27" s="131"/>
      <c r="M27" s="14"/>
    </row>
    <row r="28" spans="2:13" ht="13" customHeight="1">
      <c r="B28" s="14"/>
      <c r="C28" s="64" t="s">
        <v>19</v>
      </c>
      <c r="D28" s="65"/>
      <c r="E28" s="182">
        <f>((E26-E25)/E25)</f>
        <v>-6.6666666666666666E-2</v>
      </c>
      <c r="F28" s="182">
        <f t="shared" ref="F28:L28" si="1">((F26-F25)/F25)</f>
        <v>6.3829787234042548E-2</v>
      </c>
      <c r="G28" s="182">
        <f t="shared" si="1"/>
        <v>1.7467248908296942E-2</v>
      </c>
      <c r="H28" s="182">
        <f t="shared" si="1"/>
        <v>8.2706766917293228E-2</v>
      </c>
      <c r="I28" s="182">
        <f t="shared" si="1"/>
        <v>0</v>
      </c>
      <c r="J28" s="182">
        <f t="shared" si="1"/>
        <v>0.1440677966101695</v>
      </c>
      <c r="K28" s="182">
        <f t="shared" si="1"/>
        <v>0.11428571428571428</v>
      </c>
      <c r="L28" s="287">
        <f t="shared" si="1"/>
        <v>5.3646269907795474E-2</v>
      </c>
      <c r="M28" s="14"/>
    </row>
    <row r="29" spans="2:13" ht="13" customHeight="1">
      <c r="B29" s="14"/>
      <c r="C29" s="64" t="s">
        <v>81</v>
      </c>
      <c r="D29" s="54"/>
      <c r="E29" s="182">
        <f t="shared" ref="E29:L29" si="2">(INDEX(LOGEST(E22:E26,$C$22:$C$26),1)-1)</f>
        <v>-3.3087451654251088E-2</v>
      </c>
      <c r="F29" s="182">
        <f t="shared" si="2"/>
        <v>0.16118831359225405</v>
      </c>
      <c r="G29" s="182">
        <f t="shared" si="2"/>
        <v>1.0703843059056917E-2</v>
      </c>
      <c r="H29" s="182">
        <f t="shared" si="2"/>
        <v>9.9900703174622407E-3</v>
      </c>
      <c r="I29" s="182">
        <f t="shared" si="2"/>
        <v>2.4740481652517632E-2</v>
      </c>
      <c r="J29" s="182">
        <f t="shared" si="2"/>
        <v>9.8815559121060659E-2</v>
      </c>
      <c r="K29" s="182">
        <f t="shared" si="2"/>
        <v>-1.4712763253503791E-3</v>
      </c>
      <c r="L29" s="287">
        <f t="shared" si="2"/>
        <v>2.4778783370424273E-2</v>
      </c>
      <c r="M29" s="14"/>
    </row>
    <row r="30" spans="2:13" ht="12.75" customHeight="1">
      <c r="B30" s="14"/>
      <c r="C30" s="14"/>
      <c r="D30" s="14"/>
      <c r="E30" s="14"/>
      <c r="F30" s="14"/>
      <c r="G30" s="14"/>
      <c r="H30" s="14"/>
      <c r="I30" s="14"/>
      <c r="J30" s="14"/>
      <c r="K30" s="14"/>
      <c r="L30" s="14"/>
      <c r="M30" s="14"/>
    </row>
    <row r="31" spans="2:13" s="221" customFormat="1" ht="18" customHeight="1">
      <c r="B31" s="236"/>
      <c r="C31" s="268" t="s">
        <v>89</v>
      </c>
      <c r="D31" s="272"/>
      <c r="E31" s="273" t="s">
        <v>79</v>
      </c>
      <c r="F31" s="274"/>
      <c r="G31" s="274"/>
      <c r="H31" s="25"/>
      <c r="I31" s="25"/>
      <c r="J31" s="274"/>
      <c r="K31" s="254"/>
      <c r="L31" s="25"/>
      <c r="M31" s="25"/>
    </row>
    <row r="32" spans="2:13" s="12" customFormat="1" ht="17.149999999999999" customHeight="1">
      <c r="B32" s="234"/>
      <c r="C32" s="323" t="s">
        <v>120</v>
      </c>
      <c r="D32" s="323"/>
      <c r="E32" s="325" t="s">
        <v>71</v>
      </c>
      <c r="F32" s="325" t="s">
        <v>72</v>
      </c>
      <c r="G32" s="315" t="s">
        <v>28</v>
      </c>
      <c r="H32" s="25"/>
      <c r="I32" s="25"/>
      <c r="J32" s="234"/>
      <c r="K32" s="234"/>
      <c r="L32" s="25"/>
      <c r="M32" s="25"/>
    </row>
    <row r="33" spans="2:13" s="27" customFormat="1" ht="3" customHeight="1">
      <c r="C33" s="324"/>
      <c r="D33" s="324"/>
      <c r="E33" s="326"/>
      <c r="F33" s="326"/>
      <c r="G33" s="316"/>
      <c r="H33" s="25"/>
      <c r="I33" s="25"/>
      <c r="L33" s="25"/>
      <c r="M33" s="25"/>
    </row>
    <row r="34" spans="2:13" s="12" customFormat="1" ht="4.5" customHeight="1">
      <c r="B34" s="27"/>
      <c r="C34" s="88"/>
      <c r="D34" s="89"/>
      <c r="E34" s="90"/>
      <c r="F34" s="91"/>
      <c r="G34" s="174"/>
      <c r="H34" s="25"/>
      <c r="I34" s="25"/>
      <c r="J34" s="27"/>
      <c r="K34" s="27"/>
      <c r="L34" s="25"/>
      <c r="M34" s="25"/>
    </row>
    <row r="35" spans="2:13" s="12" customFormat="1" ht="13" customHeight="1">
      <c r="B35" s="234"/>
      <c r="C35" s="61">
        <v>2020</v>
      </c>
      <c r="D35" s="89"/>
      <c r="E35" s="56">
        <v>877</v>
      </c>
      <c r="F35" s="56">
        <v>275</v>
      </c>
      <c r="G35" s="286">
        <v>1152</v>
      </c>
      <c r="H35" s="25"/>
      <c r="I35" s="25"/>
      <c r="J35" s="234"/>
      <c r="K35" s="234"/>
      <c r="L35" s="25"/>
      <c r="M35" s="25"/>
    </row>
    <row r="36" spans="2:13" s="12" customFormat="1" ht="13" customHeight="1">
      <c r="B36" s="234"/>
      <c r="C36" s="61">
        <v>2021</v>
      </c>
      <c r="D36" s="89"/>
      <c r="E36" s="56">
        <v>805</v>
      </c>
      <c r="F36" s="56">
        <v>303</v>
      </c>
      <c r="G36" s="286">
        <v>1112</v>
      </c>
      <c r="H36" s="25"/>
      <c r="I36" s="25"/>
      <c r="J36" s="234"/>
      <c r="K36" s="234"/>
      <c r="L36" s="25"/>
      <c r="M36" s="25"/>
    </row>
    <row r="37" spans="2:13" s="12" customFormat="1" ht="13" customHeight="1">
      <c r="B37" s="234"/>
      <c r="C37" s="61">
        <v>2022</v>
      </c>
      <c r="D37" s="92"/>
      <c r="E37" s="56">
        <v>845</v>
      </c>
      <c r="F37" s="56">
        <v>278</v>
      </c>
      <c r="G37" s="286">
        <v>1125</v>
      </c>
      <c r="H37" s="14"/>
      <c r="I37" s="14"/>
      <c r="J37" s="234"/>
      <c r="K37" s="234"/>
      <c r="L37" s="25"/>
      <c r="M37" s="25"/>
    </row>
    <row r="38" spans="2:13" s="9" customFormat="1" ht="13" customHeight="1">
      <c r="B38" s="234"/>
      <c r="C38" s="61">
        <v>2023</v>
      </c>
      <c r="D38" s="89"/>
      <c r="E38" s="56">
        <v>874</v>
      </c>
      <c r="F38" s="56">
        <v>318</v>
      </c>
      <c r="G38" s="286">
        <v>1193</v>
      </c>
      <c r="H38" s="14"/>
      <c r="I38" s="14"/>
      <c r="J38" s="234"/>
      <c r="K38" s="234"/>
      <c r="L38" s="25"/>
      <c r="M38" s="25"/>
    </row>
    <row r="39" spans="2:13" s="13" customFormat="1" ht="11.25" customHeight="1">
      <c r="B39" s="234"/>
      <c r="C39" s="61">
        <v>2024</v>
      </c>
      <c r="D39" s="89"/>
      <c r="E39" s="56">
        <v>966</v>
      </c>
      <c r="F39" s="56">
        <v>291</v>
      </c>
      <c r="G39" s="286">
        <v>1257</v>
      </c>
      <c r="H39" s="14"/>
      <c r="I39" s="14"/>
      <c r="J39" s="234"/>
      <c r="K39" s="234"/>
      <c r="L39" s="25"/>
      <c r="M39" s="25"/>
    </row>
    <row r="40" spans="2:13" s="3" customFormat="1" ht="6" customHeight="1">
      <c r="B40" s="275"/>
      <c r="C40" s="87"/>
      <c r="D40" s="89"/>
      <c r="E40" s="183"/>
      <c r="F40" s="176"/>
      <c r="G40" s="184"/>
      <c r="H40" s="14"/>
      <c r="I40" s="14"/>
      <c r="J40" s="275"/>
      <c r="K40" s="275"/>
      <c r="L40" s="25"/>
      <c r="M40" s="25"/>
    </row>
    <row r="41" spans="2:13" s="15" customFormat="1" ht="13" customHeight="1">
      <c r="B41" s="275"/>
      <c r="C41" s="93" t="s">
        <v>19</v>
      </c>
      <c r="D41" s="94"/>
      <c r="E41" s="185">
        <f>((E39-E38)/E38)</f>
        <v>0.10526315789473684</v>
      </c>
      <c r="F41" s="185">
        <f t="shared" ref="F41:G41" si="3">((F39-F38)/F38)</f>
        <v>-8.4905660377358486E-2</v>
      </c>
      <c r="G41" s="289">
        <f t="shared" si="3"/>
        <v>5.3646269907795474E-2</v>
      </c>
      <c r="H41" s="25"/>
      <c r="I41" s="25"/>
      <c r="J41" s="275"/>
      <c r="K41" s="275"/>
      <c r="L41" s="25"/>
      <c r="M41" s="25"/>
    </row>
    <row r="42" spans="2:13" s="7" customFormat="1" ht="14.25" customHeight="1">
      <c r="B42" s="15"/>
      <c r="C42" s="64" t="s">
        <v>81</v>
      </c>
      <c r="D42" s="96"/>
      <c r="E42" s="185">
        <f>(INDEX(LOGEST(E35:E39,$C$35:$C$39),1)-1)</f>
        <v>2.7938333320911557E-2</v>
      </c>
      <c r="F42" s="185">
        <f>(INDEX(LOGEST(F35:F39,$C$35:$C$39),1)-1)</f>
        <v>1.6273282298284508E-2</v>
      </c>
      <c r="G42" s="289">
        <f t="shared" ref="G42" si="4">(INDEX(LOGEST(G35:G39,$C$35:$C$39),1)-1)</f>
        <v>2.4778783370424273E-2</v>
      </c>
      <c r="H42" s="25"/>
      <c r="I42" s="25"/>
      <c r="J42" s="15"/>
      <c r="K42" s="15"/>
      <c r="L42" s="25"/>
      <c r="M42" s="25"/>
    </row>
    <row r="43" spans="2:13" s="18" customFormat="1" ht="10" customHeight="1">
      <c r="B43" s="7"/>
      <c r="C43" s="97"/>
      <c r="D43" s="96"/>
      <c r="E43" s="98"/>
      <c r="F43" s="95"/>
      <c r="G43" s="98"/>
      <c r="H43" s="95"/>
      <c r="I43" s="95"/>
      <c r="J43" s="95"/>
      <c r="K43" s="99"/>
      <c r="L43" s="100"/>
      <c r="M43" s="7"/>
    </row>
    <row r="44" spans="2:13" s="52" customFormat="1" ht="10" customHeight="1">
      <c r="B44" s="18"/>
      <c r="C44" s="101" t="s">
        <v>46</v>
      </c>
      <c r="D44" s="102"/>
      <c r="E44" s="102"/>
      <c r="F44" s="102"/>
      <c r="G44" s="102"/>
      <c r="H44" s="102"/>
      <c r="I44" s="102"/>
      <c r="J44" s="102"/>
      <c r="K44" s="103"/>
      <c r="L44" s="104"/>
      <c r="M44" s="18"/>
    </row>
    <row r="45" spans="2:13" s="52" customFormat="1" ht="10" customHeight="1">
      <c r="C45" s="105" t="s">
        <v>55</v>
      </c>
      <c r="D45" s="106"/>
      <c r="E45" s="103"/>
      <c r="F45" s="18"/>
      <c r="G45" s="103"/>
      <c r="H45" s="18"/>
      <c r="I45" s="18"/>
      <c r="J45" s="107"/>
      <c r="K45" s="107"/>
      <c r="L45" s="108"/>
    </row>
    <row r="46" spans="2:13">
      <c r="B46" s="52"/>
      <c r="C46" s="105" t="s">
        <v>47</v>
      </c>
      <c r="D46" s="50"/>
      <c r="E46" s="109"/>
      <c r="F46" s="18"/>
      <c r="G46" s="109"/>
      <c r="H46" s="52"/>
      <c r="I46" s="52"/>
      <c r="J46" s="107"/>
      <c r="K46" s="107"/>
      <c r="L46" s="108"/>
      <c r="M46" s="52"/>
    </row>
  </sheetData>
  <mergeCells count="22">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 ref="J19:J20"/>
    <mergeCell ref="K19:K20"/>
    <mergeCell ref="C32:D33"/>
    <mergeCell ref="E32:E33"/>
    <mergeCell ref="F32:F33"/>
    <mergeCell ref="G32:G33"/>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tabSelected="1" topLeftCell="A13" zoomScaleNormal="100" zoomScaleSheetLayoutView="100" zoomScalePageLayoutView="130" workbookViewId="0">
      <selection activeCell="M53" sqref="M53"/>
    </sheetView>
  </sheetViews>
  <sheetFormatPr defaultColWidth="9.1796875" defaultRowHeight="12.75" customHeight="1"/>
  <cols>
    <col min="1" max="1" width="2" style="38" customWidth="1"/>
    <col min="2" max="2" width="4.26953125" style="38" customWidth="1"/>
    <col min="3" max="3" width="16" style="35" customWidth="1"/>
    <col min="4" max="4" width="8" style="35" customWidth="1"/>
    <col min="5" max="11" width="6.7265625" style="35" customWidth="1"/>
    <col min="12" max="16384" width="9.179687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12" customFormat="1" ht="18" customHeight="1">
      <c r="B4" s="276" t="s">
        <v>27</v>
      </c>
      <c r="C4" s="277"/>
      <c r="D4" s="278"/>
      <c r="E4" s="279"/>
      <c r="F4" s="279"/>
      <c r="G4" s="280"/>
      <c r="H4" s="281"/>
      <c r="I4" s="281"/>
      <c r="J4" s="281"/>
      <c r="K4" s="281"/>
    </row>
    <row r="5" spans="1:11" s="220" customFormat="1" ht="18" customHeight="1">
      <c r="B5" s="53"/>
      <c r="C5" s="237" t="s">
        <v>40</v>
      </c>
      <c r="D5" s="233"/>
      <c r="E5" s="245" t="s">
        <v>83</v>
      </c>
      <c r="F5" s="245"/>
      <c r="G5" s="233"/>
      <c r="H5" s="141"/>
      <c r="I5" s="141"/>
      <c r="J5" s="141"/>
      <c r="K5" s="141"/>
    </row>
    <row r="6" spans="1:11" s="36" customFormat="1" ht="16" customHeight="1">
      <c r="C6" s="142"/>
      <c r="D6" s="143"/>
      <c r="E6" s="338" t="s">
        <v>32</v>
      </c>
      <c r="F6" s="338"/>
      <c r="G6" s="338"/>
      <c r="H6" s="338"/>
      <c r="I6" s="136"/>
      <c r="J6" s="25"/>
      <c r="K6" s="25"/>
    </row>
    <row r="7" spans="1:11" s="37" customFormat="1" ht="17.149999999999999" customHeight="1">
      <c r="C7" s="327" t="s">
        <v>120</v>
      </c>
      <c r="D7" s="327"/>
      <c r="E7" s="339" t="s">
        <v>21</v>
      </c>
      <c r="F7" s="339"/>
      <c r="G7" s="341" t="s">
        <v>22</v>
      </c>
      <c r="H7" s="341"/>
      <c r="I7" s="335" t="s">
        <v>43</v>
      </c>
      <c r="J7" s="14"/>
      <c r="K7" s="14"/>
    </row>
    <row r="8" spans="1:11" s="37" customFormat="1" ht="8.25" customHeight="1">
      <c r="C8" s="328"/>
      <c r="D8" s="328"/>
      <c r="E8" s="340"/>
      <c r="F8" s="340"/>
      <c r="G8" s="342"/>
      <c r="H8" s="342"/>
      <c r="I8" s="336"/>
      <c r="J8" s="14"/>
      <c r="K8" s="14"/>
    </row>
    <row r="9" spans="1:11" s="37" customFormat="1" ht="3.75" customHeight="1">
      <c r="C9" s="144"/>
      <c r="D9" s="145"/>
      <c r="F9" s="298"/>
      <c r="G9" s="298"/>
      <c r="H9" s="298"/>
      <c r="I9" s="137"/>
      <c r="J9" s="14"/>
      <c r="K9" s="14"/>
    </row>
    <row r="10" spans="1:11" s="37" customFormat="1" ht="13" customHeight="1">
      <c r="C10" s="61">
        <v>2020</v>
      </c>
      <c r="D10" s="145"/>
      <c r="F10" s="43">
        <v>630</v>
      </c>
      <c r="G10" s="305"/>
      <c r="H10" s="306">
        <v>434</v>
      </c>
      <c r="I10" s="43">
        <v>1064</v>
      </c>
      <c r="J10" s="14"/>
      <c r="K10" s="14"/>
    </row>
    <row r="11" spans="1:11" s="37" customFormat="1" ht="13" customHeight="1">
      <c r="C11" s="61">
        <v>2021</v>
      </c>
      <c r="D11" s="145"/>
      <c r="F11" s="43">
        <v>581</v>
      </c>
      <c r="G11" s="305"/>
      <c r="H11" s="306">
        <v>434</v>
      </c>
      <c r="I11" s="43">
        <v>1015</v>
      </c>
      <c r="J11" s="14"/>
      <c r="K11" s="14"/>
    </row>
    <row r="12" spans="1:11" s="37" customFormat="1" ht="13" customHeight="1">
      <c r="C12" s="61">
        <v>2022</v>
      </c>
      <c r="D12" s="145"/>
      <c r="F12" s="43">
        <v>614</v>
      </c>
      <c r="G12" s="305"/>
      <c r="H12" s="306">
        <v>433</v>
      </c>
      <c r="I12" s="43">
        <v>1047</v>
      </c>
      <c r="J12" s="14"/>
      <c r="K12" s="14"/>
    </row>
    <row r="13" spans="1:11" s="37" customFormat="1" ht="13" customHeight="1">
      <c r="C13" s="61">
        <v>2023</v>
      </c>
      <c r="D13" s="145"/>
      <c r="F13" s="43">
        <v>680</v>
      </c>
      <c r="G13" s="305"/>
      <c r="H13" s="306">
        <v>430</v>
      </c>
      <c r="I13" s="43">
        <v>1110</v>
      </c>
      <c r="J13" s="14"/>
      <c r="K13" s="14"/>
    </row>
    <row r="14" spans="1:11" s="37" customFormat="1" ht="13" customHeight="1">
      <c r="C14" s="61">
        <v>2024</v>
      </c>
      <c r="D14" s="145"/>
      <c r="F14" s="43">
        <v>719</v>
      </c>
      <c r="G14" s="305"/>
      <c r="H14" s="306">
        <v>432</v>
      </c>
      <c r="I14" s="43">
        <v>1154</v>
      </c>
      <c r="J14" s="14"/>
      <c r="K14" s="14"/>
    </row>
    <row r="15" spans="1:11" s="37" customFormat="1" ht="3" customHeight="1">
      <c r="C15" s="148"/>
      <c r="D15" s="148"/>
      <c r="E15" s="149"/>
      <c r="F15" s="299"/>
      <c r="G15" s="299"/>
      <c r="H15" s="150"/>
      <c r="I15" s="139"/>
      <c r="J15" s="14"/>
      <c r="K15" s="14"/>
    </row>
    <row r="16" spans="1:11" s="37" customFormat="1" ht="13" customHeight="1">
      <c r="C16" s="76" t="s">
        <v>19</v>
      </c>
      <c r="D16" s="77"/>
      <c r="F16" s="300">
        <f>((F14-F13)/F13)</f>
        <v>5.7352941176470586E-2</v>
      </c>
      <c r="G16" s="301"/>
      <c r="H16" s="300">
        <f>((H14-H13)/H13)</f>
        <v>4.6511627906976744E-3</v>
      </c>
      <c r="I16" s="225">
        <f>((I14-I13)/I13)</f>
        <v>3.9639639639639637E-2</v>
      </c>
      <c r="J16" s="14"/>
      <c r="K16" s="14"/>
    </row>
    <row r="17" spans="2:11" s="28" customFormat="1" ht="13.5" customHeight="1">
      <c r="B17" s="37"/>
      <c r="C17" s="64" t="s">
        <v>81</v>
      </c>
      <c r="D17" s="65"/>
      <c r="E17" s="37"/>
      <c r="F17" s="182">
        <f>(INDEX(LOGEST(F10:F14,$C$10:$C$14),1)-1)</f>
        <v>4.3063975180798408E-2</v>
      </c>
      <c r="G17" s="54"/>
      <c r="H17" s="182">
        <f t="shared" ref="H17:I17" si="0">(INDEX(LOGEST(H10:H14,$C$10:$C$14),1)-1)</f>
        <v>-1.8480120316387572E-3</v>
      </c>
      <c r="I17" s="287">
        <f t="shared" si="0"/>
        <v>2.5506765436602574E-2</v>
      </c>
      <c r="J17" s="14"/>
      <c r="K17" s="14"/>
    </row>
    <row r="18" spans="2:11" s="220" customFormat="1" ht="18" customHeight="1">
      <c r="B18" s="53"/>
      <c r="C18" s="140"/>
      <c r="D18" s="141"/>
      <c r="E18" s="141"/>
      <c r="F18" s="141"/>
      <c r="G18" s="141"/>
      <c r="H18" s="141"/>
      <c r="I18" s="141"/>
      <c r="J18" s="141"/>
      <c r="K18" s="141"/>
    </row>
    <row r="19" spans="2:11" s="36" customFormat="1" ht="21.75" customHeight="1">
      <c r="B19" s="53"/>
      <c r="C19" s="237" t="s">
        <v>41</v>
      </c>
      <c r="D19" s="233"/>
      <c r="E19" s="245" t="s">
        <v>84</v>
      </c>
      <c r="F19" s="245"/>
      <c r="G19" s="233"/>
      <c r="H19" s="141"/>
      <c r="I19" s="141"/>
      <c r="J19" s="141"/>
      <c r="K19" s="141"/>
    </row>
    <row r="20" spans="2:11" s="37" customFormat="1" ht="18.75" customHeight="1">
      <c r="B20" s="36"/>
      <c r="C20" s="142"/>
      <c r="D20" s="143"/>
      <c r="E20" s="337" t="s">
        <v>50</v>
      </c>
      <c r="F20" s="337"/>
      <c r="G20" s="337"/>
      <c r="H20" s="337"/>
      <c r="I20" s="337"/>
      <c r="J20" s="337"/>
      <c r="K20" s="337"/>
    </row>
    <row r="21" spans="2:11" s="37" customFormat="1" ht="12" customHeight="1">
      <c r="C21" s="327" t="s">
        <v>120</v>
      </c>
      <c r="D21" s="327"/>
      <c r="E21" s="346" t="s">
        <v>42</v>
      </c>
      <c r="F21" s="335">
        <v>50</v>
      </c>
      <c r="G21" s="293" t="s">
        <v>53</v>
      </c>
      <c r="H21" s="293" t="s">
        <v>54</v>
      </c>
      <c r="I21" s="346">
        <v>100</v>
      </c>
      <c r="J21" s="335" t="s">
        <v>25</v>
      </c>
      <c r="K21" s="335" t="s">
        <v>43</v>
      </c>
    </row>
    <row r="22" spans="2:11" s="37" customFormat="1" ht="12" customHeight="1">
      <c r="C22" s="328"/>
      <c r="D22" s="328"/>
      <c r="E22" s="347"/>
      <c r="F22" s="336"/>
      <c r="G22" s="294">
        <v>70</v>
      </c>
      <c r="H22" s="294">
        <v>90</v>
      </c>
      <c r="I22" s="347"/>
      <c r="J22" s="336"/>
      <c r="K22" s="336"/>
    </row>
    <row r="23" spans="2:11" s="37" customFormat="1" ht="4.5" customHeight="1">
      <c r="C23" s="144"/>
      <c r="D23" s="145"/>
      <c r="E23" s="146"/>
      <c r="F23" s="146"/>
      <c r="G23" s="146"/>
      <c r="H23" s="146"/>
      <c r="I23" s="147"/>
      <c r="J23" s="146"/>
      <c r="K23" s="137"/>
    </row>
    <row r="24" spans="2:11" s="37" customFormat="1" ht="12.5">
      <c r="C24" s="61">
        <v>2020</v>
      </c>
      <c r="D24" s="145"/>
      <c r="E24" s="43">
        <v>21</v>
      </c>
      <c r="F24" s="43">
        <v>128</v>
      </c>
      <c r="G24" s="43">
        <v>229</v>
      </c>
      <c r="H24" s="43">
        <v>177</v>
      </c>
      <c r="I24" s="43">
        <v>339</v>
      </c>
      <c r="J24" s="43">
        <v>161</v>
      </c>
      <c r="K24" s="43">
        <v>1064</v>
      </c>
    </row>
    <row r="25" spans="2:11" s="37" customFormat="1" ht="12.5">
      <c r="C25" s="61">
        <v>2021</v>
      </c>
      <c r="D25" s="145"/>
      <c r="E25" s="43">
        <v>17</v>
      </c>
      <c r="F25" s="43">
        <v>127</v>
      </c>
      <c r="G25" s="43">
        <v>229</v>
      </c>
      <c r="H25" s="43">
        <v>186</v>
      </c>
      <c r="I25" s="43">
        <v>330</v>
      </c>
      <c r="J25" s="43">
        <v>119</v>
      </c>
      <c r="K25" s="43">
        <v>1015</v>
      </c>
    </row>
    <row r="26" spans="2:11" s="37" customFormat="1" ht="12.5">
      <c r="C26" s="61">
        <v>2022</v>
      </c>
      <c r="D26" s="145"/>
      <c r="E26" s="43">
        <v>17</v>
      </c>
      <c r="F26" s="43">
        <v>123</v>
      </c>
      <c r="G26" s="43">
        <v>248</v>
      </c>
      <c r="H26" s="43">
        <v>162</v>
      </c>
      <c r="I26" s="43">
        <v>341</v>
      </c>
      <c r="J26" s="43">
        <v>141</v>
      </c>
      <c r="K26" s="43">
        <v>1047</v>
      </c>
    </row>
    <row r="27" spans="2:11" s="37" customFormat="1" ht="12.5">
      <c r="C27" s="61">
        <v>2023</v>
      </c>
      <c r="D27" s="145"/>
      <c r="E27" s="43">
        <v>21</v>
      </c>
      <c r="F27" s="43">
        <v>120</v>
      </c>
      <c r="G27" s="43">
        <v>311</v>
      </c>
      <c r="H27" s="43">
        <v>179</v>
      </c>
      <c r="I27" s="43">
        <v>336</v>
      </c>
      <c r="J27" s="43">
        <v>134</v>
      </c>
      <c r="K27" s="43">
        <v>1110</v>
      </c>
    </row>
    <row r="28" spans="2:11" s="37" customFormat="1" ht="12.5">
      <c r="C28" s="61">
        <v>2024</v>
      </c>
      <c r="D28" s="145"/>
      <c r="E28" s="43">
        <v>36</v>
      </c>
      <c r="F28" s="43">
        <v>151</v>
      </c>
      <c r="G28" s="43">
        <v>276</v>
      </c>
      <c r="H28" s="43">
        <v>198</v>
      </c>
      <c r="I28" s="43">
        <v>318</v>
      </c>
      <c r="J28" s="43">
        <v>139</v>
      </c>
      <c r="K28" s="43">
        <v>1154</v>
      </c>
    </row>
    <row r="29" spans="2:11" s="37" customFormat="1" ht="3.75" customHeight="1">
      <c r="C29" s="148"/>
      <c r="D29" s="148"/>
      <c r="E29" s="150"/>
      <c r="F29" s="150"/>
      <c r="G29" s="150"/>
      <c r="H29" s="150"/>
      <c r="I29" s="150"/>
      <c r="J29" s="138"/>
      <c r="K29" s="139"/>
    </row>
    <row r="30" spans="2:11" s="37" customFormat="1" ht="13.5" customHeight="1">
      <c r="C30" s="76" t="s">
        <v>19</v>
      </c>
      <c r="D30" s="77"/>
      <c r="E30" s="181">
        <f t="shared" ref="E30:K30" si="1">((E28-E27)/E27)</f>
        <v>0.7142857142857143</v>
      </c>
      <c r="F30" s="181">
        <f t="shared" si="1"/>
        <v>0.25833333333333336</v>
      </c>
      <c r="G30" s="181">
        <f t="shared" si="1"/>
        <v>-0.11254019292604502</v>
      </c>
      <c r="H30" s="181">
        <f t="shared" si="1"/>
        <v>0.10614525139664804</v>
      </c>
      <c r="I30" s="181">
        <f t="shared" si="1"/>
        <v>-5.3571428571428568E-2</v>
      </c>
      <c r="J30" s="181">
        <f t="shared" si="1"/>
        <v>3.7313432835820892E-2</v>
      </c>
      <c r="K30" s="225">
        <f t="shared" si="1"/>
        <v>3.9639639639639637E-2</v>
      </c>
    </row>
    <row r="31" spans="2:11" s="28" customFormat="1" ht="13.5" customHeight="1">
      <c r="B31" s="37"/>
      <c r="C31" s="64" t="s">
        <v>81</v>
      </c>
      <c r="D31" s="65"/>
      <c r="E31" s="182">
        <f t="shared" ref="E31:K31" si="2">(INDEX(LOGEST(E24:E28,$C$10:$C$14),1)-1)</f>
        <v>0.13761072698882049</v>
      </c>
      <c r="F31" s="182">
        <f t="shared" si="2"/>
        <v>2.7758667479386157E-2</v>
      </c>
      <c r="G31" s="182">
        <f t="shared" si="2"/>
        <v>7.0304153079114196E-2</v>
      </c>
      <c r="H31" s="182">
        <f t="shared" si="2"/>
        <v>1.8761193336652493E-2</v>
      </c>
      <c r="I31" s="182">
        <f t="shared" si="2"/>
        <v>-1.0927747954165956E-2</v>
      </c>
      <c r="J31" s="182">
        <f t="shared" si="2"/>
        <v>-1.7361969145224476E-2</v>
      </c>
      <c r="K31" s="287">
        <f t="shared" si="2"/>
        <v>2.5506765436602574E-2</v>
      </c>
    </row>
    <row r="32" spans="2:11" s="220" customFormat="1" ht="18" customHeight="1">
      <c r="B32" s="53"/>
      <c r="C32" s="140"/>
      <c r="D32" s="141"/>
      <c r="E32" s="141"/>
      <c r="F32" s="141"/>
      <c r="G32" s="141"/>
      <c r="H32" s="141"/>
      <c r="I32" s="141"/>
      <c r="J32" s="141"/>
      <c r="K32" s="141"/>
    </row>
    <row r="33" spans="2:11" s="37" customFormat="1" ht="16" customHeight="1">
      <c r="B33" s="282"/>
      <c r="C33" s="237" t="s">
        <v>73</v>
      </c>
      <c r="D33" s="236"/>
      <c r="E33" s="245" t="s">
        <v>76</v>
      </c>
      <c r="F33" s="245"/>
      <c r="G33" s="233"/>
      <c r="H33" s="141"/>
      <c r="I33" s="141"/>
      <c r="J33" s="141"/>
      <c r="K33" s="141"/>
    </row>
    <row r="34" spans="2:11" s="37" customFormat="1" ht="17.149999999999999" customHeight="1">
      <c r="C34" s="152"/>
      <c r="D34" s="152"/>
      <c r="E34" s="343" t="s">
        <v>44</v>
      </c>
      <c r="F34" s="343"/>
      <c r="G34" s="343"/>
      <c r="H34" s="343"/>
      <c r="I34" s="177"/>
      <c r="J34" s="283"/>
      <c r="K34" s="14"/>
    </row>
    <row r="35" spans="2:11" s="37" customFormat="1" ht="18.75" customHeight="1">
      <c r="C35" s="186" t="s">
        <v>120</v>
      </c>
      <c r="D35" s="186"/>
      <c r="E35" s="344" t="s">
        <v>23</v>
      </c>
      <c r="F35" s="344"/>
      <c r="G35" s="344" t="s">
        <v>24</v>
      </c>
      <c r="H35" s="344"/>
      <c r="I35" s="345" t="s">
        <v>43</v>
      </c>
      <c r="J35" s="345"/>
      <c r="K35" s="14"/>
    </row>
    <row r="36" spans="2:11" s="37" customFormat="1" ht="5.25" customHeight="1">
      <c r="C36" s="144"/>
      <c r="D36" s="144"/>
      <c r="E36" s="153"/>
      <c r="F36" s="153"/>
      <c r="G36" s="154"/>
      <c r="H36" s="147"/>
      <c r="I36" s="189"/>
      <c r="J36" s="46"/>
      <c r="K36" s="14"/>
    </row>
    <row r="37" spans="2:11" s="37" customFormat="1" ht="13">
      <c r="C37" s="61">
        <v>2020</v>
      </c>
      <c r="D37" s="155"/>
      <c r="F37" s="43">
        <v>651</v>
      </c>
      <c r="G37" s="43"/>
      <c r="H37" s="43">
        <v>413</v>
      </c>
      <c r="I37" s="44"/>
      <c r="J37" s="43">
        <v>1064</v>
      </c>
      <c r="K37" s="14"/>
    </row>
    <row r="38" spans="2:11" s="37" customFormat="1" ht="13">
      <c r="C38" s="61">
        <v>2021</v>
      </c>
      <c r="D38" s="155"/>
      <c r="E38" s="153"/>
      <c r="F38" s="43">
        <v>595</v>
      </c>
      <c r="G38" s="156"/>
      <c r="H38" s="43">
        <v>420</v>
      </c>
      <c r="I38" s="44"/>
      <c r="J38" s="43">
        <v>1015</v>
      </c>
      <c r="K38" s="14"/>
    </row>
    <row r="39" spans="2:11" s="37" customFormat="1" ht="13">
      <c r="C39" s="61">
        <v>2022</v>
      </c>
      <c r="D39" s="155"/>
      <c r="E39" s="153"/>
      <c r="F39" s="43">
        <v>647</v>
      </c>
      <c r="G39" s="156"/>
      <c r="H39" s="43">
        <v>400</v>
      </c>
      <c r="I39" s="44"/>
      <c r="J39" s="43">
        <v>1047</v>
      </c>
      <c r="K39" s="14"/>
    </row>
    <row r="40" spans="2:11" s="37" customFormat="1" ht="13">
      <c r="C40" s="61">
        <v>2023</v>
      </c>
      <c r="D40" s="155"/>
      <c r="E40" s="153"/>
      <c r="F40" s="43">
        <v>659</v>
      </c>
      <c r="G40" s="156"/>
      <c r="H40" s="43">
        <v>451</v>
      </c>
      <c r="I40" s="44"/>
      <c r="J40" s="43">
        <v>1110</v>
      </c>
      <c r="K40" s="14"/>
    </row>
    <row r="41" spans="2:11" s="37" customFormat="1" ht="13">
      <c r="C41" s="61">
        <v>2024</v>
      </c>
      <c r="D41" s="155"/>
      <c r="E41" s="153"/>
      <c r="F41" s="43">
        <v>730</v>
      </c>
      <c r="G41" s="156"/>
      <c r="H41" s="43">
        <v>423</v>
      </c>
      <c r="I41" s="44"/>
      <c r="J41" s="43">
        <v>1154</v>
      </c>
      <c r="K41" s="14"/>
    </row>
    <row r="42" spans="2:11" s="37" customFormat="1" ht="4.5" customHeight="1">
      <c r="C42" s="148"/>
      <c r="D42" s="148"/>
      <c r="E42" s="157"/>
      <c r="F42" s="157"/>
      <c r="G42" s="158"/>
      <c r="H42" s="151"/>
      <c r="I42" s="178"/>
      <c r="J42" s="14"/>
      <c r="K42" s="14"/>
    </row>
    <row r="43" spans="2:11" s="37" customFormat="1" ht="12.75" customHeight="1">
      <c r="C43" s="76" t="s">
        <v>19</v>
      </c>
      <c r="D43" s="77"/>
      <c r="E43" s="153"/>
      <c r="F43" s="181">
        <f t="shared" ref="F43" si="3">((F41-F40)/F40)</f>
        <v>0.10773899848254932</v>
      </c>
      <c r="G43" s="228"/>
      <c r="H43" s="181">
        <f t="shared" ref="H43" si="4">((H41-H40)/H40)</f>
        <v>-6.2084257206208429E-2</v>
      </c>
      <c r="I43" s="228"/>
      <c r="J43" s="225">
        <f t="shared" ref="J43" si="5">((J41-J40)/J40)</f>
        <v>3.9639639639639637E-2</v>
      </c>
      <c r="K43" s="14"/>
    </row>
    <row r="44" spans="2:11" s="28" customFormat="1" ht="12.75" customHeight="1">
      <c r="B44" s="37"/>
      <c r="C44" s="64" t="s">
        <v>81</v>
      </c>
      <c r="D44" s="65"/>
      <c r="E44" s="159"/>
      <c r="F44" s="182">
        <f t="shared" ref="F44" si="6">(INDEX(LOGEST(F37:F41,$C$10:$C$14),1)-1)</f>
        <v>3.367787150067425E-2</v>
      </c>
      <c r="G44" s="227"/>
      <c r="H44" s="182">
        <f t="shared" ref="H44" si="7">(INDEX(LOGEST(H37:H41,$C$10:$C$14),1)-1)</f>
        <v>1.1977340738073883E-2</v>
      </c>
      <c r="I44" s="227"/>
      <c r="J44" s="287">
        <f t="shared" ref="J44" si="8">(INDEX(LOGEST(J37:J41,$C$10:$C$14),1)-1)</f>
        <v>2.5506765436602574E-2</v>
      </c>
      <c r="K44" s="14"/>
    </row>
    <row r="45" spans="2:11" s="220" customFormat="1" ht="18" customHeight="1">
      <c r="B45" s="53"/>
      <c r="C45" s="140"/>
      <c r="D45" s="141"/>
      <c r="E45" s="141"/>
      <c r="F45" s="141"/>
      <c r="G45" s="141"/>
      <c r="H45" s="141"/>
      <c r="I45" s="141"/>
      <c r="J45" s="141"/>
      <c r="K45" s="141"/>
    </row>
    <row r="46" spans="2:11" s="37" customFormat="1" ht="16" customHeight="1">
      <c r="B46" s="282"/>
      <c r="C46" s="237" t="s">
        <v>74</v>
      </c>
      <c r="D46" s="236"/>
      <c r="E46" s="245" t="s">
        <v>77</v>
      </c>
      <c r="F46" s="245"/>
      <c r="G46" s="233"/>
      <c r="H46" s="141"/>
      <c r="I46" s="141"/>
      <c r="J46" s="141"/>
      <c r="K46" s="141"/>
    </row>
    <row r="47" spans="2:11" s="37" customFormat="1" ht="17.149999999999999" customHeight="1">
      <c r="C47" s="186" t="s">
        <v>120</v>
      </c>
      <c r="D47" s="186"/>
      <c r="E47" s="345" t="s">
        <v>113</v>
      </c>
      <c r="F47" s="345"/>
      <c r="G47" s="345" t="s">
        <v>114</v>
      </c>
      <c r="H47" s="345"/>
      <c r="I47" s="345" t="s">
        <v>43</v>
      </c>
      <c r="J47" s="345"/>
    </row>
    <row r="48" spans="2:11" s="37" customFormat="1" ht="5.25" customHeight="1">
      <c r="C48" s="144"/>
      <c r="D48" s="144"/>
      <c r="E48" s="146"/>
      <c r="F48" s="146"/>
      <c r="G48" s="302"/>
      <c r="H48" s="302"/>
      <c r="I48" s="190"/>
      <c r="J48" s="189"/>
    </row>
    <row r="49" spans="3:11" s="37" customFormat="1" ht="18" customHeight="1">
      <c r="C49" s="61">
        <v>2020</v>
      </c>
      <c r="D49" s="155"/>
      <c r="F49" s="43">
        <v>523</v>
      </c>
      <c r="H49" s="43">
        <v>541</v>
      </c>
      <c r="I49" s="14"/>
      <c r="J49" s="43">
        <v>1064</v>
      </c>
    </row>
    <row r="50" spans="3:11" s="37" customFormat="1" ht="13" customHeight="1">
      <c r="C50" s="61">
        <v>2021</v>
      </c>
      <c r="D50" s="155"/>
      <c r="F50" s="43">
        <v>612</v>
      </c>
      <c r="H50" s="43">
        <v>403</v>
      </c>
      <c r="I50" s="14"/>
      <c r="J50" s="43">
        <v>1015</v>
      </c>
    </row>
    <row r="51" spans="3:11" s="37" customFormat="1" ht="13" customHeight="1">
      <c r="C51" s="61">
        <v>2022</v>
      </c>
      <c r="D51" s="155"/>
      <c r="F51" s="43">
        <v>648</v>
      </c>
      <c r="H51" s="43">
        <v>399</v>
      </c>
      <c r="I51" s="14"/>
      <c r="J51" s="43">
        <v>1047</v>
      </c>
    </row>
    <row r="52" spans="3:11" s="37" customFormat="1" ht="13" customHeight="1">
      <c r="C52" s="61">
        <v>2023</v>
      </c>
      <c r="D52" s="155"/>
      <c r="F52" s="43">
        <v>652</v>
      </c>
      <c r="H52" s="43">
        <v>457</v>
      </c>
      <c r="I52" s="14"/>
      <c r="J52" s="43">
        <v>1110</v>
      </c>
    </row>
    <row r="53" spans="3:11" s="37" customFormat="1" ht="13" customHeight="1">
      <c r="C53" s="61">
        <v>2024</v>
      </c>
      <c r="D53" s="155"/>
      <c r="F53" s="43">
        <v>707</v>
      </c>
      <c r="H53" s="43">
        <v>446</v>
      </c>
      <c r="I53" s="14"/>
      <c r="J53" s="43">
        <v>1154</v>
      </c>
    </row>
    <row r="54" spans="3:11" s="37" customFormat="1" ht="3" customHeight="1">
      <c r="C54" s="148"/>
      <c r="D54" s="148"/>
      <c r="E54" s="150"/>
      <c r="F54" s="150"/>
      <c r="G54" s="150"/>
      <c r="H54" s="290"/>
      <c r="I54" s="85"/>
      <c r="J54" s="14"/>
    </row>
    <row r="55" spans="3:11" s="37" customFormat="1" ht="14.25" customHeight="1">
      <c r="C55" s="76" t="s">
        <v>19</v>
      </c>
      <c r="D55" s="77"/>
      <c r="F55" s="181">
        <f t="shared" ref="F55" si="9">((F53-F52)/F52)</f>
        <v>8.4355828220858894E-2</v>
      </c>
      <c r="H55" s="181">
        <f t="shared" ref="H55" si="10">((H53-H52)/H52)</f>
        <v>-2.4070021881838075E-2</v>
      </c>
      <c r="I55" s="14"/>
      <c r="J55" s="225">
        <f t="shared" ref="J55" si="11">((J53-J52)/J52)</f>
        <v>3.9639639639639637E-2</v>
      </c>
    </row>
    <row r="56" spans="3:11" s="37" customFormat="1" ht="12.75" customHeight="1">
      <c r="C56" s="64" t="s">
        <v>81</v>
      </c>
      <c r="D56" s="65"/>
      <c r="F56" s="182">
        <f t="shared" ref="F56" si="12">(INDEX(LOGEST(F49:F53,$C$10:$C$14),1)-1)</f>
        <v>6.8890364989513619E-2</v>
      </c>
      <c r="H56" s="182">
        <f t="shared" ref="H56" si="13">(INDEX(LOGEST(H49:H53,$C$10:$C$14),1)-1)</f>
        <v>-2.5709127121402497E-2</v>
      </c>
      <c r="I56" s="14"/>
      <c r="J56" s="287">
        <f t="shared" ref="J56" si="14">(INDEX(LOGEST(J49:J53,$C$10:$C$14),1)-1)</f>
        <v>2.5506765436602574E-2</v>
      </c>
    </row>
    <row r="57" spans="3:11" s="37" customFormat="1" ht="8.25" customHeight="1">
      <c r="C57" s="66"/>
      <c r="D57" s="65"/>
      <c r="E57" s="41"/>
      <c r="F57" s="41"/>
      <c r="G57" s="160"/>
      <c r="H57" s="160"/>
      <c r="I57" s="165"/>
      <c r="J57" s="160"/>
      <c r="K57" s="160"/>
    </row>
    <row r="58" spans="3:11" s="37" customFormat="1" ht="10" customHeight="1">
      <c r="C58" s="161" t="s">
        <v>49</v>
      </c>
      <c r="D58" s="162"/>
      <c r="E58" s="41"/>
      <c r="F58" s="41"/>
      <c r="G58" s="163"/>
      <c r="H58" s="163"/>
      <c r="I58" s="166"/>
      <c r="J58" s="163"/>
      <c r="K58" s="163"/>
    </row>
    <row r="59" spans="3:11" s="37" customFormat="1" ht="10" customHeight="1">
      <c r="C59" s="161" t="s">
        <v>75</v>
      </c>
      <c r="D59" s="35"/>
      <c r="E59" s="164"/>
      <c r="F59" s="164"/>
      <c r="G59" s="164"/>
      <c r="H59" s="164"/>
      <c r="I59" s="164"/>
      <c r="J59" s="164"/>
      <c r="K59" s="164"/>
    </row>
    <row r="60" spans="3:11" s="37" customFormat="1" ht="10" customHeight="1">
      <c r="C60" s="161" t="s">
        <v>51</v>
      </c>
      <c r="D60" s="35"/>
      <c r="E60" s="164"/>
      <c r="F60" s="164"/>
      <c r="G60" s="164"/>
      <c r="H60" s="164"/>
      <c r="I60" s="164"/>
      <c r="J60" s="164"/>
      <c r="K60" s="164"/>
    </row>
    <row r="61" spans="3:11" s="37" customFormat="1" ht="9.75" customHeight="1">
      <c r="C61" s="161" t="s">
        <v>45</v>
      </c>
      <c r="D61" s="35"/>
      <c r="E61" s="35"/>
      <c r="F61" s="35"/>
      <c r="G61" s="164"/>
      <c r="H61" s="164"/>
      <c r="I61" s="164"/>
      <c r="J61" s="164"/>
      <c r="K61" s="164"/>
    </row>
  </sheetData>
  <mergeCells count="19">
    <mergeCell ref="E34:H34"/>
    <mergeCell ref="E35:F35"/>
    <mergeCell ref="G35:H35"/>
    <mergeCell ref="I35:J35"/>
    <mergeCell ref="E47:F47"/>
    <mergeCell ref="G47:H47"/>
    <mergeCell ref="I47:J47"/>
    <mergeCell ref="I7:I8"/>
    <mergeCell ref="E20:K20"/>
    <mergeCell ref="C21:D22"/>
    <mergeCell ref="E6:H6"/>
    <mergeCell ref="C7:D8"/>
    <mergeCell ref="E7:F8"/>
    <mergeCell ref="G7:H8"/>
    <mergeCell ref="K21:K22"/>
    <mergeCell ref="J21:J22"/>
    <mergeCell ref="I21:I22"/>
    <mergeCell ref="F21:F22"/>
    <mergeCell ref="E21:E22"/>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MARCOTE SAMUELLE Monica</cp:lastModifiedBy>
  <cp:lastPrinted>2023-08-09T04:35:41Z</cp:lastPrinted>
  <dcterms:created xsi:type="dcterms:W3CDTF">1996-05-22T07:22:55Z</dcterms:created>
  <dcterms:modified xsi:type="dcterms:W3CDTF">2024-02-11T22:20:40Z</dcterms:modified>
</cp:coreProperties>
</file>