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13_ncr:1_{717E277D-6B39-4813-BC61-6DEFF475EF11}"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6" i="26" l="1"/>
  <c r="J55" i="26"/>
  <c r="H56" i="26"/>
  <c r="H55" i="26"/>
  <c r="F56" i="26"/>
  <c r="F55" i="26"/>
  <c r="J44" i="26"/>
  <c r="J43" i="26"/>
  <c r="H44" i="26"/>
  <c r="H43" i="26"/>
  <c r="F44" i="26"/>
  <c r="F43" i="26"/>
  <c r="F30" i="26"/>
  <c r="G30" i="26"/>
  <c r="H30" i="26"/>
  <c r="I30" i="26"/>
  <c r="J30" i="26"/>
  <c r="K30" i="26"/>
  <c r="F31" i="26"/>
  <c r="G31" i="26"/>
  <c r="H31" i="26"/>
  <c r="I31" i="26"/>
  <c r="J31" i="26"/>
  <c r="K31" i="26"/>
  <c r="E31" i="26"/>
  <c r="E30" i="26"/>
  <c r="I17" i="26"/>
  <c r="H17" i="26"/>
  <c r="I16" i="26"/>
  <c r="H16" i="26"/>
  <c r="F17" i="26"/>
  <c r="F16" i="26"/>
  <c r="F41" i="45"/>
  <c r="G41" i="45"/>
  <c r="F42" i="45"/>
  <c r="G42" i="45"/>
  <c r="E42" i="45"/>
  <c r="E41" i="45"/>
  <c r="F28" i="45"/>
  <c r="G28" i="45"/>
  <c r="H28" i="45"/>
  <c r="I28" i="45"/>
  <c r="J28" i="45"/>
  <c r="K28" i="45"/>
  <c r="L28" i="45"/>
  <c r="F29" i="45"/>
  <c r="G29" i="45"/>
  <c r="H29" i="45"/>
  <c r="I29" i="45"/>
  <c r="J29" i="45"/>
  <c r="K29" i="45"/>
  <c r="L29" i="45"/>
  <c r="E29" i="45"/>
  <c r="E28" i="45"/>
  <c r="M16" i="45"/>
  <c r="M15" i="45"/>
  <c r="L16" i="45"/>
  <c r="L15" i="45"/>
  <c r="K16" i="45"/>
  <c r="K15" i="45"/>
  <c r="I16" i="45"/>
  <c r="I15" i="45"/>
  <c r="G16" i="45"/>
  <c r="G15" i="45"/>
  <c r="E16" i="45"/>
  <c r="E15" i="45"/>
  <c r="M55" i="2"/>
  <c r="L55" i="2"/>
  <c r="K55" i="2"/>
  <c r="J55" i="2"/>
  <c r="I55" i="2"/>
  <c r="H55" i="2"/>
  <c r="G55" i="2"/>
  <c r="F55" i="2"/>
  <c r="E55" i="2"/>
  <c r="F43" i="2"/>
  <c r="G43" i="2"/>
  <c r="H43" i="2"/>
  <c r="I43" i="2"/>
  <c r="J43" i="2"/>
  <c r="K43" i="2"/>
  <c r="L43" i="2"/>
  <c r="M43" i="2"/>
  <c r="F44" i="2"/>
  <c r="G44" i="2"/>
  <c r="H44" i="2"/>
  <c r="I44" i="2"/>
  <c r="J44" i="2"/>
  <c r="K44" i="2"/>
  <c r="L44" i="2"/>
  <c r="M44" i="2"/>
  <c r="E44" i="2"/>
  <c r="E43" i="2"/>
  <c r="F30" i="2"/>
  <c r="G30" i="2"/>
  <c r="H30" i="2"/>
  <c r="I30" i="2"/>
  <c r="J30" i="2"/>
  <c r="K30" i="2"/>
  <c r="L30" i="2"/>
  <c r="M30" i="2"/>
  <c r="F31" i="2"/>
  <c r="G31" i="2"/>
  <c r="H31" i="2"/>
  <c r="I31" i="2"/>
  <c r="J31" i="2"/>
  <c r="K31" i="2"/>
  <c r="L31" i="2"/>
  <c r="M31" i="2"/>
  <c r="E31" i="2"/>
  <c r="E30" i="2"/>
  <c r="M19" i="2"/>
  <c r="L19" i="2"/>
  <c r="K19" i="2"/>
  <c r="J19" i="2"/>
  <c r="I19" i="2"/>
  <c r="H19" i="2"/>
  <c r="G19" i="2"/>
  <c r="F19" i="2"/>
  <c r="E19" i="2"/>
  <c r="M11" i="2"/>
  <c r="J11" i="2"/>
  <c r="I11" i="2"/>
  <c r="H11" i="2"/>
  <c r="G11" i="2"/>
  <c r="F11" i="2"/>
  <c r="E11" i="2"/>
</calcChain>
</file>

<file path=xl/sharedStrings.xml><?xml version="1.0" encoding="utf-8"?>
<sst xmlns="http://schemas.openxmlformats.org/spreadsheetml/2006/main" count="193" uniqueCount="123">
  <si>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</si>
  <si>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</si>
  <si>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</si>
  <si>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</si>
  <si>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</si>
  <si>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</si>
  <si>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</si>
  <si>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</si>
  <si>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</si>
  <si>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</si>
  <si>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</si>
  <si>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</si>
  <si>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</si>
  <si>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</si>
  <si>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</si>
  <si>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</si>
  <si>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</si>
  <si>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</si>
  <si>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</si>
  <si>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</si>
  <si>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</si>
  <si>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</si>
  <si>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</si>
  <si>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</si>
  <si>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</si>
  <si>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</si>
  <si>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</si>
  <si>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</si>
  <si>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</si>
  <si>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</si>
  <si>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</si>
  <si>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</si>
  <si>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</si>
  <si>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</si>
  <si>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</si>
  <si>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</si>
  <si>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</si>
  <si>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</si>
  <si>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</si>
  <si>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</si>
  <si>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</si>
  <si>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</si>
  <si>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</si>
  <si>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</si>
  <si>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</si>
  <si>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</si>
  <si>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</si>
  <si>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</si>
  <si>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</si>
  <si>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</si>
  <si>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</si>
  <si>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</si>
  <si>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</si>
  <si>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</si>
  <si>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</si>
  <si>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</si>
  <si>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</si>
  <si>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</si>
  <si>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</si>
  <si>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</si>
  <si>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</si>
  <si>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</si>
  <si>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</si>
  <si>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</si>
  <si>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</si>
  <si>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</si>
  <si>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</si>
  <si>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</si>
  <si>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</si>
  <si>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</si>
  <si>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</si>
  <si>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</si>
  <si>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</si>
  <si>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</si>
  <si>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</si>
  <si>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</si>
  <si>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</si>
  <si>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</si>
  <si>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</si>
  <si>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</si>
  <si>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</si>
  <si>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</si>
  <si>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</si>
  <si>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</si>
  <si>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</si>
  <si>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</si>
  <si>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</si>
  <si>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</si>
  <si>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</si>
  <si>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</si>
  <si>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</si>
  <si>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</si>
  <si>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</si>
  <si>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</si>
  <si>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</si>
  <si>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</si>
  <si>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</si>
  <si>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</si>
  <si>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</si>
  <si>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</si>
  <si>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</si>
  <si>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</si>
  <si>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</si>
  <si>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</si>
  <si>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</si>
  <si>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</si>
  <si>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</si>
  <si>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</si>
  <si>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</si>
  <si>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</si>
  <si>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</si>
  <si>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</si>
  <si>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</si>
  <si>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</si>
  <si>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t>
  </si>
  <si>
    <t>12 months ended April</t>
  </si>
  <si>
    <t>Road deaths Australia - May 2024 - Table Index</t>
  </si>
  <si>
    <t>May 2023</t>
  </si>
  <si>
    <t>May 2024</t>
  </si>
  <si>
    <t>January - May 2023</t>
  </si>
  <si>
    <t>January - May 2024</t>
  </si>
  <si>
    <t>12 months end May</t>
  </si>
  <si>
    <t>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</si>
</sst>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29" fillId="0" borderId="0" applyNumberFormat="0" applyFill="0" applyBorder="0" applyAlignment="0" applyProtection="0"/>
  </cellStyleXfs>
  <cellXfs count="339">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15" fillId="0" borderId="0" xfId="4" applyFont="1" applyFill="1" applyBorder="1" applyAlignment="1">
      <alignment vertical="center"/>
    </xf>
    <xf numFmtId="0" fontId="121" fillId="0" borderId="2" xfId="4" applyFont="1" applyFill="1" applyBorder="1" applyAlignment="1"/>
    <xf numFmtId="0" fontId="123" fillId="0" borderId="2" xfId="0" applyFont="1" applyFill="1" applyBorder="1" applyAlignment="1"/>
    <xf numFmtId="0" fontId="115" fillId="0" borderId="0" xfId="0" applyFont="1" applyFill="1" applyBorder="1"/>
    <xf numFmtId="0" fontId="123"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91" fillId="0" borderId="0" xfId="15" applyFont="1" applyFill="1" applyBorder="1" applyAlignment="1">
      <alignment wrapText="1"/>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5"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6"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7" fillId="0" borderId="0" xfId="29" applyFont="1"/>
    <xf numFmtId="0" fontId="127" fillId="0" borderId="0" xfId="13959" applyFont="1" applyFill="1" applyAlignment="1">
      <alignment horizontal="left" vertical="justify"/>
    </xf>
    <xf numFmtId="0" fontId="130" fillId="0" borderId="0" xfId="13959" applyFont="1" applyFill="1" applyAlignment="1">
      <alignment horizontal="left" vertical="justify" wrapText="1"/>
    </xf>
    <xf numFmtId="0" fontId="133" fillId="0" borderId="0" xfId="13958" applyFont="1"/>
    <xf numFmtId="0" fontId="134" fillId="0" borderId="0" xfId="15" applyFont="1" applyFill="1"/>
    <xf numFmtId="0" fontId="134" fillId="0" borderId="0" xfId="0" applyFont="1" applyFill="1"/>
    <xf numFmtId="0" fontId="134" fillId="0" borderId="0" xfId="29" applyFont="1" applyFill="1"/>
    <xf numFmtId="0" fontId="135" fillId="0" borderId="0" xfId="4" quotePrefix="1" applyFont="1" applyFill="1" applyAlignment="1">
      <alignment horizontal="left" vertical="center"/>
    </xf>
    <xf numFmtId="0" fontId="135" fillId="0" borderId="0" xfId="29" applyFont="1" applyFill="1" applyAlignment="1">
      <alignment vertical="center"/>
    </xf>
    <xf numFmtId="0" fontId="134" fillId="0" borderId="0" xfId="29" applyFont="1" applyFill="1" applyAlignment="1">
      <alignment vertical="center"/>
    </xf>
    <xf numFmtId="0" fontId="136" fillId="0" borderId="0" xfId="29" applyFont="1" applyFill="1" applyAlignment="1">
      <alignment vertical="center"/>
    </xf>
    <xf numFmtId="0" fontId="136" fillId="0" borderId="0" xfId="29" applyFont="1" applyFill="1" applyAlignment="1">
      <alignment vertical="top"/>
    </xf>
    <xf numFmtId="0" fontId="124" fillId="0" borderId="0" xfId="15" applyFont="1" applyFill="1"/>
    <xf numFmtId="0" fontId="124" fillId="0" borderId="0" xfId="0" applyFont="1" applyFill="1"/>
    <xf numFmtId="0" fontId="124" fillId="0" borderId="0" xfId="4" applyFont="1" applyFill="1"/>
    <xf numFmtId="0" fontId="124"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7" fillId="0" borderId="0" xfId="4" quotePrefix="1" applyFont="1" applyFill="1" applyAlignment="1">
      <alignment vertical="center"/>
    </xf>
    <xf numFmtId="0" fontId="137" fillId="0" borderId="0" xfId="4" applyFont="1" applyFill="1" applyAlignment="1">
      <alignment vertical="center"/>
    </xf>
    <xf numFmtId="0" fontId="138" fillId="0" borderId="0" xfId="0" applyFont="1" applyFill="1"/>
    <xf numFmtId="0" fontId="110" fillId="0" borderId="0" xfId="0" applyFont="1" applyFill="1"/>
    <xf numFmtId="0" fontId="59" fillId="0" borderId="0" xfId="0" applyFont="1" applyFill="1"/>
    <xf numFmtId="0" fontId="139" fillId="0" borderId="0" xfId="0" applyFont="1" applyFill="1"/>
    <xf numFmtId="0" fontId="78" fillId="0" borderId="0" xfId="0" applyFont="1" applyFill="1"/>
    <xf numFmtId="0" fontId="140" fillId="0" borderId="0" xfId="4" applyFont="1" applyFill="1" applyAlignment="1">
      <alignment vertical="top"/>
    </xf>
    <xf numFmtId="0" fontId="141" fillId="0" borderId="0" xfId="4" quotePrefix="1" applyFont="1" applyFill="1" applyAlignment="1">
      <alignment vertical="center"/>
    </xf>
    <xf numFmtId="0" fontId="142" fillId="0" borderId="0" xfId="0" applyFont="1" applyFill="1"/>
    <xf numFmtId="0" fontId="143"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1"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4" fillId="0" borderId="0" xfId="0" applyFont="1" applyFill="1"/>
    <xf numFmtId="0" fontId="145" fillId="0" borderId="0" xfId="4" applyFont="1" applyFill="1" applyAlignment="1">
      <alignment vertical="top"/>
    </xf>
    <xf numFmtId="0" fontId="146" fillId="0" borderId="0" xfId="0"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4" applyFont="1" applyFill="1" applyBorder="1"/>
    <xf numFmtId="0" fontId="88" fillId="0" borderId="0" xfId="0" applyFont="1" applyFill="1"/>
    <xf numFmtId="0" fontId="140" fillId="0" borderId="0" xfId="0" applyFont="1" applyFill="1" applyAlignment="1">
      <alignment vertical="top"/>
    </xf>
    <xf numFmtId="0" fontId="151" fillId="0" borderId="0" xfId="0" applyFont="1" applyFill="1" applyAlignment="1">
      <alignment vertical="top"/>
    </xf>
    <xf numFmtId="0" fontId="77" fillId="0" borderId="0" xfId="0" applyFont="1" applyFill="1" applyBorder="1"/>
    <xf numFmtId="0" fontId="59" fillId="0" borderId="1" xfId="4" applyFont="1" applyFill="1" applyBorder="1" applyAlignment="1"/>
    <xf numFmtId="0" fontId="152" fillId="0" borderId="0" xfId="4" applyFont="1" applyFill="1"/>
    <xf numFmtId="0" fontId="153" fillId="0" borderId="0" xfId="0" applyFont="1" applyFill="1"/>
    <xf numFmtId="0" fontId="154" fillId="0" borderId="0" xfId="0" applyFont="1" applyFill="1"/>
    <xf numFmtId="0" fontId="88" fillId="0" borderId="0" xfId="4" applyFont="1" applyFill="1"/>
    <xf numFmtId="0" fontId="77" fillId="0" borderId="0" xfId="4" applyFont="1" applyFill="1" applyBorder="1"/>
    <xf numFmtId="0" fontId="140" fillId="0" borderId="0" xfId="4" applyFont="1" applyFill="1" applyAlignment="1"/>
    <xf numFmtId="0" fontId="78" fillId="0" borderId="0" xfId="0" applyFont="1" applyFill="1" applyBorder="1" applyAlignment="1"/>
    <xf numFmtId="0" fontId="78" fillId="0" borderId="0" xfId="0" applyFont="1" applyFill="1" applyAlignment="1"/>
    <xf numFmtId="0" fontId="149" fillId="0" borderId="0" xfId="0" applyFont="1" applyFill="1" applyAlignment="1"/>
    <xf numFmtId="0" fontId="155" fillId="0" borderId="0" xfId="0" applyFont="1" applyFill="1" applyBorder="1"/>
    <xf numFmtId="0" fontId="156" fillId="0" borderId="0" xfId="4" applyFont="1" applyFill="1" applyAlignment="1">
      <alignment vertical="center"/>
    </xf>
    <xf numFmtId="0" fontId="157" fillId="0" borderId="0" xfId="0" applyFont="1" applyFill="1" applyAlignment="1">
      <alignment vertical="top"/>
    </xf>
    <xf numFmtId="0" fontId="59" fillId="0" borderId="0" xfId="0" applyFont="1" applyFill="1" applyBorder="1"/>
    <xf numFmtId="0" fontId="145" fillId="0" borderId="0" xfId="15" quotePrefix="1" applyFont="1" applyFill="1" applyAlignment="1"/>
    <xf numFmtId="0" fontId="158" fillId="0" borderId="0" xfId="15" applyFont="1" applyFill="1"/>
    <xf numFmtId="0" fontId="146" fillId="0" borderId="0" xfId="15" applyFont="1" applyFill="1" applyAlignment="1"/>
    <xf numFmtId="0" fontId="159" fillId="0" borderId="0" xfId="15" applyFont="1" applyFill="1"/>
    <xf numFmtId="0" fontId="146" fillId="0" borderId="0" xfId="4" applyFont="1" applyFill="1" applyBorder="1" applyAlignment="1">
      <alignment vertical="top"/>
    </xf>
    <xf numFmtId="0" fontId="160"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103" fillId="0" borderId="0" xfId="13958" applyFont="1" applyAlignment="1">
      <alignment horizontal="left" indent="2"/>
    </xf>
    <xf numFmtId="0" fontId="111" fillId="0" borderId="0" xfId="171" applyFont="1" applyFill="1" applyAlignment="1" applyProtection="1">
      <alignment horizontal="left" indent="2"/>
    </xf>
    <xf numFmtId="0" fontId="65" fillId="0" borderId="0" xfId="15" applyFont="1" applyFill="1" applyAlignment="1">
      <alignment horizontal="right" indent="1"/>
    </xf>
    <xf numFmtId="3" fontId="65" fillId="0" borderId="0" xfId="1" applyNumberFormat="1" applyFont="1" applyFill="1" applyBorder="1" applyAlignment="1">
      <alignment horizontal="right" vertical="top"/>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3" fontId="65" fillId="0" borderId="0" xfId="0" applyNumberFormat="1" applyFont="1" applyFill="1" applyBorder="1" applyAlignment="1">
      <alignment vertical="center"/>
    </xf>
    <xf numFmtId="0" fontId="93" fillId="3" borderId="0" xfId="171" applyFont="1" applyFill="1" applyAlignment="1" applyProtection="1">
      <alignment horizontal="left" vertical="center" indent="2"/>
    </xf>
    <xf numFmtId="0" fontId="128" fillId="2" borderId="0" xfId="13961" applyFont="1" applyFill="1" applyAlignment="1">
      <alignment horizontal="left" vertical="center"/>
    </xf>
    <xf numFmtId="0" fontId="128" fillId="2" borderId="0" xfId="13959" applyFont="1" applyFill="1" applyAlignment="1">
      <alignment horizontal="left" vertical="center"/>
    </xf>
    <xf numFmtId="0" fontId="132" fillId="4" borderId="0" xfId="6" applyFont="1" applyFill="1" applyAlignment="1">
      <alignment horizontal="left" vertical="center"/>
    </xf>
    <xf numFmtId="0" fontId="130" fillId="4" borderId="0" xfId="13959" applyFont="1" applyFill="1" applyAlignment="1">
      <alignment horizontal="left" vertical="justify" wrapText="1"/>
    </xf>
    <xf numFmtId="0" fontId="128" fillId="2" borderId="0" xfId="13959" applyFont="1" applyFill="1" applyAlignment="1">
      <alignmen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0" fillId="0" borderId="2" xfId="4" applyFont="1" applyFill="1" applyBorder="1" applyAlignment="1">
      <alignment horizontal="right" vertical="center" wrapText="1"/>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3" xfId="4" applyFont="1" applyFill="1" applyBorder="1" applyAlignment="1">
      <alignment horizontal="right" vertical="center" wrapText="1"/>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72" fillId="0" borderId="1" xfId="15" applyFont="1" applyFill="1" applyBorder="1" applyAlignment="1">
      <alignment horizontal="center" vertical="top"/>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79" fillId="0" borderId="1" xfId="4" applyFont="1" applyFill="1" applyBorder="1" applyAlignment="1">
      <alignment horizontal="left" vertical="center"/>
    </xf>
    <xf numFmtId="0" fontId="65" fillId="0" borderId="3" xfId="15" applyFont="1" applyFill="1" applyBorder="1" applyAlignment="1">
      <alignment horizontal="left" wrapText="1" indent="1"/>
    </xf>
    <xf numFmtId="0" fontId="65" fillId="0" borderId="3" xfId="15" applyFont="1" applyFill="1" applyBorder="1" applyAlignment="1">
      <alignment horizontal="right" wrapText="1" indent="1"/>
    </xf>
    <xf numFmtId="0" fontId="65" fillId="0" borderId="3" xfId="15" applyFont="1" applyFill="1" applyBorder="1" applyAlignment="1">
      <alignment horizontal="right" wrapText="1"/>
    </xf>
    <xf numFmtId="0" fontId="65" fillId="0" borderId="3" xfId="15" applyFont="1" applyFill="1" applyBorder="1" applyAlignment="1">
      <alignment horizontal="right" wrapText="1" indent="2"/>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tabSelected="1" zoomScaleNormal="100" workbookViewId="0"/>
  </sheetViews>
  <sheetFormatPr defaultColWidth="9.140625" defaultRowHeight="12.75"/>
  <cols>
    <col min="1" max="1" width="6.28515625" style="166" customWidth="1"/>
    <col min="2" max="2" width="16.28515625" style="166" customWidth="1"/>
    <col min="3" max="3" width="2.140625" style="166" customWidth="1"/>
    <col min="4" max="4" width="16.28515625" style="166" customWidth="1"/>
    <col min="5" max="5" width="2.140625" style="166" customWidth="1"/>
    <col min="6" max="6" width="16.28515625" style="166" customWidth="1"/>
    <col min="7" max="7" width="2.140625" style="166" customWidth="1"/>
    <col min="8" max="8" width="16.28515625" style="166" customWidth="1"/>
    <col min="9" max="9" width="2.140625" style="166" customWidth="1"/>
    <col min="10" max="10" width="16.28515625" style="166" customWidth="1"/>
    <col min="11" max="11" width="2.140625" style="166" customWidth="1"/>
    <col min="12" max="12" width="16.28515625" style="166" customWidth="1"/>
    <col min="13" max="13" width="13.42578125" style="166" customWidth="1"/>
    <col min="14" max="16384" width="9.140625" style="166"/>
  </cols>
  <sheetData>
    <row r="1" spans="1:13" ht="32.25" customHeight="1">
      <c r="A1" s="206"/>
      <c r="B1" s="302" t="s">
        <v>116</v>
      </c>
      <c r="C1" s="302"/>
      <c r="D1" s="302"/>
      <c r="E1" s="302"/>
      <c r="F1" s="302"/>
      <c r="G1" s="302"/>
      <c r="H1" s="302"/>
      <c r="I1" s="302"/>
      <c r="J1" s="302"/>
      <c r="K1" s="302"/>
      <c r="L1" s="302"/>
      <c r="M1" s="302"/>
    </row>
    <row r="2" spans="1:13" ht="32.25" customHeight="1"/>
    <row r="3" spans="1:13" ht="69" customHeight="1">
      <c r="B3" s="303" t="s">
        <v>104</v>
      </c>
      <c r="C3" s="303"/>
      <c r="D3" s="303"/>
      <c r="E3" s="303"/>
      <c r="F3" s="303"/>
      <c r="G3" s="303"/>
      <c r="H3" s="303"/>
      <c r="I3" s="303"/>
      <c r="J3" s="303"/>
      <c r="K3" s="303"/>
      <c r="L3" s="303"/>
      <c r="M3" s="303"/>
    </row>
    <row r="4" spans="1:13" ht="15" customHeight="1">
      <c r="B4" s="205"/>
      <c r="C4" s="204"/>
      <c r="D4" s="204"/>
      <c r="E4" s="204"/>
      <c r="F4" s="204"/>
      <c r="G4" s="204"/>
      <c r="H4" s="204"/>
      <c r="I4" s="204"/>
      <c r="J4" s="204"/>
      <c r="K4" s="204"/>
      <c r="L4" s="204"/>
    </row>
    <row r="5" spans="1:13" ht="18" customHeight="1">
      <c r="B5" s="203"/>
      <c r="C5" s="203"/>
      <c r="D5" s="203"/>
      <c r="E5" s="203"/>
      <c r="F5" s="203"/>
      <c r="G5" s="203"/>
      <c r="H5" s="203"/>
      <c r="I5" s="203"/>
      <c r="J5" s="203"/>
      <c r="K5" s="203"/>
      <c r="L5" s="26"/>
    </row>
    <row r="6" spans="1:13" ht="15" customHeight="1">
      <c r="B6" s="304" t="s">
        <v>103</v>
      </c>
      <c r="C6" s="304"/>
      <c r="D6" s="304"/>
      <c r="E6" s="304"/>
      <c r="F6" s="304"/>
      <c r="G6" s="304"/>
      <c r="H6" s="304"/>
      <c r="I6" s="304"/>
      <c r="J6" s="304"/>
      <c r="K6" s="304"/>
      <c r="L6" s="304"/>
      <c r="M6" s="304"/>
    </row>
    <row r="7" spans="1:13" ht="5.0999999999999996" customHeight="1"/>
    <row r="8" spans="1:13" ht="17.25" customHeight="1">
      <c r="A8" s="191"/>
      <c r="B8" s="299" t="s">
        <v>105</v>
      </c>
      <c r="C8" s="299"/>
      <c r="D8" s="299"/>
      <c r="E8" s="299"/>
      <c r="F8" s="299"/>
      <c r="G8" s="202"/>
      <c r="H8" s="201"/>
      <c r="I8" s="202"/>
      <c r="J8" s="201"/>
      <c r="K8" s="202"/>
      <c r="L8" s="201"/>
    </row>
    <row r="9" spans="1:13" ht="5.0999999999999996" customHeight="1">
      <c r="A9" s="191"/>
      <c r="B9" s="292"/>
      <c r="C9" s="292"/>
      <c r="D9" s="292"/>
      <c r="E9" s="292"/>
      <c r="F9" s="292"/>
      <c r="G9" s="200"/>
      <c r="H9" s="200"/>
      <c r="I9" s="200"/>
      <c r="J9" s="200"/>
      <c r="K9" s="200"/>
      <c r="L9" s="200"/>
    </row>
    <row r="10" spans="1:13" ht="17.25" customHeight="1">
      <c r="A10" s="191"/>
      <c r="B10" s="299" t="s">
        <v>106</v>
      </c>
      <c r="C10" s="299"/>
      <c r="D10" s="299"/>
      <c r="E10" s="299"/>
      <c r="F10" s="299"/>
      <c r="G10" s="200"/>
      <c r="H10" s="200"/>
      <c r="I10" s="200"/>
      <c r="J10" s="200"/>
      <c r="K10" s="200"/>
      <c r="L10" s="200"/>
    </row>
    <row r="11" spans="1:13" ht="5.0999999999999996" customHeight="1">
      <c r="A11" s="191"/>
      <c r="B11" s="292"/>
      <c r="C11" s="292"/>
      <c r="D11" s="292"/>
      <c r="E11" s="292"/>
      <c r="F11" s="292"/>
      <c r="G11" s="200"/>
      <c r="H11" s="200"/>
      <c r="I11" s="200"/>
      <c r="J11" s="200"/>
      <c r="K11" s="200"/>
      <c r="L11" s="200"/>
    </row>
    <row r="12" spans="1:13" ht="17.25" customHeight="1">
      <c r="A12" s="191"/>
      <c r="B12" s="299" t="s">
        <v>107</v>
      </c>
      <c r="C12" s="299"/>
      <c r="D12" s="299"/>
      <c r="E12" s="299"/>
      <c r="F12" s="299"/>
      <c r="G12" s="200"/>
      <c r="H12" s="200"/>
      <c r="I12" s="200"/>
      <c r="J12" s="200"/>
      <c r="K12" s="200"/>
      <c r="L12" s="200"/>
    </row>
    <row r="13" spans="1:13" ht="5.0999999999999996" customHeight="1">
      <c r="A13" s="191"/>
      <c r="B13" s="293"/>
      <c r="C13" s="293"/>
      <c r="D13" s="293"/>
      <c r="E13" s="293"/>
      <c r="F13" s="293"/>
      <c r="G13" s="200"/>
      <c r="H13" s="200"/>
      <c r="I13" s="200"/>
      <c r="J13" s="200"/>
      <c r="K13" s="200"/>
      <c r="L13" s="200"/>
    </row>
    <row r="14" spans="1:13" ht="17.25" customHeight="1">
      <c r="A14" s="191"/>
      <c r="B14" s="299" t="s">
        <v>108</v>
      </c>
      <c r="C14" s="299"/>
      <c r="D14" s="299"/>
      <c r="E14" s="299"/>
      <c r="F14" s="299"/>
      <c r="G14" s="200"/>
      <c r="H14" s="200"/>
      <c r="I14" s="200"/>
      <c r="J14" s="200"/>
      <c r="K14" s="200"/>
      <c r="L14" s="200"/>
    </row>
    <row r="15" spans="1:13" ht="12.75" customHeight="1"/>
    <row r="16" spans="1:13" s="199" customFormat="1" ht="15" customHeight="1">
      <c r="A16" s="196"/>
      <c r="B16" s="300" t="s">
        <v>102</v>
      </c>
      <c r="C16" s="300"/>
      <c r="D16" s="300"/>
      <c r="E16" s="300"/>
      <c r="F16" s="300"/>
      <c r="G16" s="300"/>
      <c r="H16" s="300"/>
      <c r="I16" s="300"/>
      <c r="J16" s="300"/>
      <c r="K16" s="300"/>
      <c r="L16" s="300"/>
      <c r="M16" s="300"/>
    </row>
    <row r="17" spans="1:13" s="194" customFormat="1" ht="3" customHeight="1">
      <c r="A17" s="196"/>
      <c r="B17" s="198"/>
    </row>
    <row r="18" spans="1:13" s="194" customFormat="1" ht="17.25" customHeight="1">
      <c r="A18" s="196"/>
      <c r="B18" s="195" t="s">
        <v>101</v>
      </c>
    </row>
    <row r="19" spans="1:13" s="194" customFormat="1" ht="6.95" customHeight="1">
      <c r="A19" s="196"/>
      <c r="B19" s="198"/>
    </row>
    <row r="20" spans="1:13" s="194" customFormat="1" ht="17.25" customHeight="1">
      <c r="A20" s="196"/>
      <c r="B20" s="195" t="s">
        <v>100</v>
      </c>
      <c r="C20" s="195"/>
      <c r="D20" s="195"/>
      <c r="E20" s="195"/>
      <c r="F20" s="195"/>
      <c r="G20" s="195"/>
      <c r="H20" s="195"/>
    </row>
    <row r="21" spans="1:13" s="194" customFormat="1" ht="17.25" customHeight="1">
      <c r="A21" s="196"/>
      <c r="B21" s="195" t="s">
        <v>99</v>
      </c>
      <c r="C21" s="195"/>
      <c r="D21" s="195"/>
      <c r="E21" s="195"/>
      <c r="F21" s="195"/>
      <c r="G21" s="195"/>
      <c r="H21" s="195"/>
    </row>
    <row r="22" spans="1:13" s="194" customFormat="1" ht="17.25" customHeight="1">
      <c r="A22" s="196"/>
      <c r="B22" s="195" t="s">
        <v>98</v>
      </c>
      <c r="C22" s="195"/>
      <c r="D22" s="195"/>
      <c r="E22" s="195"/>
      <c r="F22" s="195"/>
      <c r="G22" s="195"/>
      <c r="H22" s="195"/>
    </row>
    <row r="23" spans="1:13" s="194" customFormat="1" ht="17.25" customHeight="1">
      <c r="A23" s="196"/>
      <c r="B23" s="195" t="s">
        <v>97</v>
      </c>
      <c r="C23" s="195"/>
      <c r="D23" s="195"/>
      <c r="E23" s="195"/>
      <c r="F23" s="195"/>
      <c r="G23" s="195"/>
      <c r="H23" s="195"/>
    </row>
    <row r="24" spans="1:13" s="194" customFormat="1" ht="17.25" customHeight="1">
      <c r="A24" s="196"/>
      <c r="B24" s="195" t="s">
        <v>96</v>
      </c>
      <c r="C24" s="197"/>
      <c r="D24" s="197"/>
      <c r="E24" s="195"/>
      <c r="F24" s="195"/>
      <c r="G24" s="195"/>
      <c r="H24" s="195"/>
    </row>
    <row r="25" spans="1:13" s="194" customFormat="1" ht="17.25" customHeight="1">
      <c r="A25" s="196"/>
      <c r="B25" s="195" t="s">
        <v>95</v>
      </c>
      <c r="C25" s="195"/>
      <c r="D25" s="195"/>
      <c r="E25" s="195"/>
      <c r="F25" s="195"/>
      <c r="G25" s="195"/>
      <c r="H25" s="195"/>
    </row>
    <row r="26" spans="1:13" s="194" customFormat="1" ht="17.25" customHeight="1">
      <c r="A26" s="196"/>
      <c r="B26" s="195" t="s">
        <v>94</v>
      </c>
      <c r="C26" s="195"/>
      <c r="D26" s="195"/>
      <c r="E26" s="195"/>
      <c r="F26" s="195"/>
      <c r="G26" s="195"/>
      <c r="H26" s="195"/>
    </row>
    <row r="27" spans="1:13" s="194" customFormat="1" ht="17.25" customHeight="1">
      <c r="A27" s="196"/>
      <c r="B27" s="195" t="s">
        <v>93</v>
      </c>
      <c r="C27" s="195"/>
      <c r="D27" s="195"/>
      <c r="E27" s="195"/>
      <c r="F27" s="195"/>
      <c r="G27" s="195"/>
      <c r="H27" s="195"/>
    </row>
    <row r="28" spans="1:13" ht="12.75" customHeight="1">
      <c r="A28" s="191"/>
      <c r="B28" s="193"/>
    </row>
    <row r="29" spans="1:13" ht="15" customHeight="1">
      <c r="A29" s="191"/>
      <c r="B29" s="301" t="s">
        <v>14</v>
      </c>
      <c r="C29" s="301"/>
      <c r="D29" s="301"/>
      <c r="E29" s="301"/>
      <c r="F29" s="301"/>
      <c r="G29" s="301"/>
      <c r="H29" s="301"/>
      <c r="I29" s="301"/>
      <c r="J29" s="301"/>
      <c r="K29" s="301"/>
      <c r="L29" s="301"/>
      <c r="M29" s="301"/>
    </row>
    <row r="30" spans="1:13" ht="3" customHeight="1">
      <c r="A30" s="191"/>
      <c r="B30" s="192"/>
      <c r="C30" s="192"/>
      <c r="D30" s="192"/>
      <c r="E30" s="192"/>
      <c r="F30" s="192"/>
      <c r="G30" s="192"/>
      <c r="H30" s="192"/>
      <c r="I30" s="192"/>
      <c r="J30" s="192"/>
      <c r="K30" s="187"/>
      <c r="L30" s="187"/>
    </row>
    <row r="31" spans="1:13" ht="17.25" customHeight="1">
      <c r="A31" s="191"/>
      <c r="B31" s="188" t="s">
        <v>15</v>
      </c>
      <c r="C31" s="188"/>
      <c r="D31" s="188"/>
      <c r="E31" s="188"/>
      <c r="F31" s="188"/>
      <c r="G31" s="188"/>
      <c r="H31" s="188"/>
      <c r="I31" s="188"/>
      <c r="J31" s="188"/>
      <c r="K31" s="187"/>
      <c r="L31" s="187"/>
    </row>
    <row r="32" spans="1:13" ht="3" customHeight="1">
      <c r="A32" s="191"/>
      <c r="B32" s="188"/>
      <c r="C32" s="188"/>
      <c r="D32" s="188"/>
      <c r="E32" s="188"/>
      <c r="F32" s="188"/>
      <c r="G32" s="188"/>
      <c r="H32" s="188"/>
      <c r="I32" s="188"/>
      <c r="J32" s="188"/>
      <c r="K32" s="187"/>
      <c r="L32" s="187"/>
    </row>
    <row r="33" spans="1:13" ht="17.25" customHeight="1">
      <c r="A33" s="191"/>
      <c r="B33" s="190" t="s">
        <v>47</v>
      </c>
      <c r="C33" s="189"/>
      <c r="D33" s="189"/>
      <c r="E33" s="189"/>
      <c r="F33" s="188"/>
      <c r="G33" s="188"/>
      <c r="H33" s="188"/>
      <c r="I33" s="188"/>
      <c r="J33" s="188"/>
      <c r="K33" s="187"/>
      <c r="L33" s="187"/>
      <c r="M33" s="186"/>
    </row>
    <row r="34" spans="1:13" ht="17.25" customHeight="1">
      <c r="A34" s="191"/>
      <c r="B34" s="190" t="s">
        <v>92</v>
      </c>
      <c r="C34" s="189"/>
      <c r="D34" s="189"/>
      <c r="E34" s="189"/>
      <c r="F34" s="188"/>
      <c r="G34" s="188"/>
      <c r="H34" s="188"/>
      <c r="I34" s="188"/>
      <c r="J34" s="188"/>
      <c r="K34" s="187"/>
      <c r="L34" s="187"/>
    </row>
    <row r="35" spans="1:13" ht="17.25" customHeight="1">
      <c r="A35" s="191"/>
      <c r="B35" s="190" t="s">
        <v>91</v>
      </c>
      <c r="C35" s="189"/>
      <c r="D35" s="189"/>
      <c r="E35" s="189"/>
      <c r="F35" s="188"/>
      <c r="G35" s="188"/>
      <c r="H35" s="188"/>
      <c r="I35" s="188"/>
      <c r="J35" s="188"/>
      <c r="K35" s="187"/>
      <c r="L35" s="187"/>
      <c r="M35" s="186"/>
    </row>
    <row r="36" spans="1:13" ht="17.25" customHeight="1">
      <c r="A36" s="191"/>
      <c r="B36" s="190" t="s">
        <v>109</v>
      </c>
      <c r="C36" s="189"/>
      <c r="D36" s="189"/>
      <c r="E36" s="189"/>
      <c r="F36" s="188"/>
      <c r="G36" s="188"/>
      <c r="H36" s="188"/>
      <c r="I36" s="188"/>
      <c r="J36" s="188"/>
      <c r="K36" s="187"/>
      <c r="L36" s="187"/>
    </row>
    <row r="37" spans="1:13" ht="17.25" customHeight="1">
      <c r="A37" s="191"/>
      <c r="B37" s="190" t="s">
        <v>90</v>
      </c>
      <c r="C37" s="189"/>
      <c r="D37" s="189"/>
      <c r="E37" s="189"/>
      <c r="F37" s="188"/>
      <c r="G37" s="188"/>
      <c r="H37" s="188"/>
      <c r="I37" s="188"/>
      <c r="J37" s="188"/>
      <c r="K37" s="187"/>
      <c r="L37" s="187"/>
      <c r="M37" s="186"/>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09" customFormat="1" ht="18" customHeight="1">
      <c r="B4" s="210" t="s">
        <v>89</v>
      </c>
      <c r="C4" s="211"/>
      <c r="D4" s="212"/>
      <c r="F4" s="213"/>
      <c r="G4" s="213"/>
      <c r="H4" s="213"/>
      <c r="I4" s="213"/>
      <c r="J4" s="213"/>
      <c r="K4" s="213"/>
      <c r="L4" s="214"/>
      <c r="M4" s="214"/>
      <c r="N4" s="214"/>
    </row>
    <row r="5" spans="1:16" s="39" customFormat="1" ht="3" customHeight="1"/>
    <row r="6" spans="1:16" s="39" customFormat="1" ht="12" customHeight="1">
      <c r="B6" s="307"/>
      <c r="C6" s="307"/>
      <c r="D6" s="309" t="s">
        <v>58</v>
      </c>
      <c r="E6" s="309" t="s">
        <v>59</v>
      </c>
      <c r="F6" s="309" t="s">
        <v>60</v>
      </c>
      <c r="G6" s="309" t="s">
        <v>61</v>
      </c>
      <c r="H6" s="309" t="s">
        <v>79</v>
      </c>
      <c r="I6" s="309" t="s">
        <v>62</v>
      </c>
      <c r="J6" s="309" t="s">
        <v>63</v>
      </c>
      <c r="K6" s="309" t="s">
        <v>64</v>
      </c>
      <c r="L6" s="309" t="s">
        <v>65</v>
      </c>
      <c r="M6" s="309" t="s">
        <v>66</v>
      </c>
      <c r="N6" s="309" t="s">
        <v>67</v>
      </c>
      <c r="O6" s="309" t="s">
        <v>68</v>
      </c>
      <c r="P6" s="305" t="s">
        <v>69</v>
      </c>
    </row>
    <row r="7" spans="1:16" s="39" customFormat="1" ht="12" customHeight="1">
      <c r="A7" s="40"/>
      <c r="B7" s="308"/>
      <c r="C7" s="308"/>
      <c r="D7" s="310"/>
      <c r="E7" s="310"/>
      <c r="F7" s="310"/>
      <c r="G7" s="310"/>
      <c r="H7" s="310"/>
      <c r="I7" s="310"/>
      <c r="J7" s="310"/>
      <c r="K7" s="310"/>
      <c r="L7" s="310"/>
      <c r="M7" s="310"/>
      <c r="N7" s="310"/>
      <c r="O7" s="310"/>
      <c r="P7" s="306"/>
    </row>
    <row r="8" spans="1:16" s="39" customFormat="1" ht="3" customHeight="1">
      <c r="A8" s="40"/>
      <c r="C8" s="167"/>
      <c r="D8" s="168"/>
      <c r="E8" s="168"/>
      <c r="F8" s="168"/>
      <c r="G8" s="168"/>
      <c r="H8" s="168"/>
      <c r="I8" s="168"/>
      <c r="J8" s="168"/>
      <c r="K8" s="168"/>
      <c r="L8" s="168"/>
      <c r="M8" s="168"/>
      <c r="N8" s="168"/>
      <c r="O8" s="168"/>
      <c r="P8" s="224"/>
    </row>
    <row r="9" spans="1:16" s="32" customFormat="1" ht="12.95" customHeight="1">
      <c r="A9" s="47"/>
      <c r="B9" s="312">
        <v>2019</v>
      </c>
      <c r="C9" s="312"/>
      <c r="D9" s="219">
        <v>116</v>
      </c>
      <c r="E9" s="219">
        <v>91</v>
      </c>
      <c r="F9" s="219">
        <v>113</v>
      </c>
      <c r="G9" s="219">
        <v>98</v>
      </c>
      <c r="H9" s="219">
        <v>106</v>
      </c>
      <c r="I9" s="219">
        <v>93</v>
      </c>
      <c r="J9" s="219">
        <v>84</v>
      </c>
      <c r="K9" s="219">
        <v>99</v>
      </c>
      <c r="L9" s="219">
        <v>91</v>
      </c>
      <c r="M9" s="219">
        <v>101</v>
      </c>
      <c r="N9" s="219">
        <v>84</v>
      </c>
      <c r="O9" s="219">
        <v>110</v>
      </c>
      <c r="P9" s="219">
        <v>1186</v>
      </c>
    </row>
    <row r="10" spans="1:16" s="23" customFormat="1" ht="12.95" customHeight="1">
      <c r="A10" s="47"/>
      <c r="B10" s="312">
        <v>2020</v>
      </c>
      <c r="C10" s="312"/>
      <c r="D10" s="219">
        <v>82</v>
      </c>
      <c r="E10" s="219">
        <v>93</v>
      </c>
      <c r="F10" s="219">
        <v>102</v>
      </c>
      <c r="G10" s="219">
        <v>80</v>
      </c>
      <c r="H10" s="219">
        <v>82</v>
      </c>
      <c r="I10" s="219">
        <v>82</v>
      </c>
      <c r="J10" s="219">
        <v>96</v>
      </c>
      <c r="K10" s="219">
        <v>96</v>
      </c>
      <c r="L10" s="219">
        <v>83</v>
      </c>
      <c r="M10" s="219">
        <v>104</v>
      </c>
      <c r="N10" s="219">
        <v>102</v>
      </c>
      <c r="O10" s="219">
        <v>95</v>
      </c>
      <c r="P10" s="219">
        <v>1097</v>
      </c>
    </row>
    <row r="11" spans="1:16" s="23" customFormat="1" ht="12.95" customHeight="1">
      <c r="A11" s="47"/>
      <c r="B11" s="312">
        <v>2021</v>
      </c>
      <c r="C11" s="312"/>
      <c r="D11" s="219">
        <v>97</v>
      </c>
      <c r="E11" s="219">
        <v>95</v>
      </c>
      <c r="F11" s="219">
        <v>100</v>
      </c>
      <c r="G11" s="219">
        <v>85</v>
      </c>
      <c r="H11" s="219">
        <v>79</v>
      </c>
      <c r="I11" s="219">
        <v>104</v>
      </c>
      <c r="J11" s="219">
        <v>107</v>
      </c>
      <c r="K11" s="219">
        <v>79</v>
      </c>
      <c r="L11" s="219">
        <v>84</v>
      </c>
      <c r="M11" s="219">
        <v>104</v>
      </c>
      <c r="N11" s="219">
        <v>94</v>
      </c>
      <c r="O11" s="219">
        <v>102</v>
      </c>
      <c r="P11" s="219">
        <v>1130</v>
      </c>
    </row>
    <row r="12" spans="1:16" s="23" customFormat="1" ht="12.95" customHeight="1">
      <c r="A12" s="47"/>
      <c r="B12" s="311">
        <v>2022</v>
      </c>
      <c r="C12" s="311"/>
      <c r="D12" s="219">
        <v>92</v>
      </c>
      <c r="E12" s="219">
        <v>111</v>
      </c>
      <c r="F12" s="219">
        <v>95</v>
      </c>
      <c r="G12" s="219">
        <v>102</v>
      </c>
      <c r="H12" s="219">
        <v>104</v>
      </c>
      <c r="I12" s="219">
        <v>93</v>
      </c>
      <c r="J12" s="219">
        <v>76</v>
      </c>
      <c r="K12" s="219">
        <v>95</v>
      </c>
      <c r="L12" s="219">
        <v>118</v>
      </c>
      <c r="M12" s="219">
        <v>89</v>
      </c>
      <c r="N12" s="219">
        <v>102</v>
      </c>
      <c r="O12" s="219">
        <v>103</v>
      </c>
      <c r="P12" s="219">
        <v>1180</v>
      </c>
    </row>
    <row r="13" spans="1:16" s="23" customFormat="1" ht="12.95" customHeight="1">
      <c r="A13" s="47"/>
      <c r="B13" s="311">
        <v>2023</v>
      </c>
      <c r="C13" s="311"/>
      <c r="D13" s="219">
        <v>105</v>
      </c>
      <c r="E13" s="219">
        <v>88</v>
      </c>
      <c r="F13" s="219">
        <v>113</v>
      </c>
      <c r="G13" s="219">
        <v>92</v>
      </c>
      <c r="H13" s="219">
        <v>106</v>
      </c>
      <c r="I13" s="219">
        <v>86</v>
      </c>
      <c r="J13" s="219">
        <v>111</v>
      </c>
      <c r="K13" s="219">
        <v>102</v>
      </c>
      <c r="L13" s="219">
        <v>128</v>
      </c>
      <c r="M13" s="219">
        <v>103</v>
      </c>
      <c r="N13" s="219">
        <v>115</v>
      </c>
      <c r="O13" s="219">
        <v>120</v>
      </c>
      <c r="P13" s="219">
        <v>1269</v>
      </c>
    </row>
    <row r="14" spans="1:16" s="24" customFormat="1" ht="12.95" customHeight="1">
      <c r="A14" s="48"/>
      <c r="B14" s="311">
        <v>2024</v>
      </c>
      <c r="C14" s="311"/>
      <c r="D14" s="219">
        <v>97</v>
      </c>
      <c r="E14" s="219">
        <v>113</v>
      </c>
      <c r="F14" s="219">
        <v>114</v>
      </c>
      <c r="G14" s="219">
        <v>118</v>
      </c>
      <c r="H14" s="219">
        <v>96</v>
      </c>
      <c r="I14" s="219"/>
      <c r="J14" s="219"/>
      <c r="K14" s="219"/>
      <c r="L14" s="219"/>
      <c r="M14" s="219"/>
      <c r="N14" s="219"/>
      <c r="O14" s="219"/>
      <c r="P14" s="219">
        <v>538</v>
      </c>
    </row>
    <row r="15" spans="1:16" s="22" customFormat="1" ht="3" customHeight="1">
      <c r="A15" s="49"/>
      <c r="B15" s="170"/>
      <c r="C15" s="169"/>
      <c r="D15" s="169"/>
      <c r="E15" s="169"/>
      <c r="F15" s="169"/>
      <c r="G15" s="169"/>
      <c r="H15" s="169"/>
      <c r="I15" s="169"/>
      <c r="J15" s="169"/>
      <c r="K15" s="169"/>
      <c r="L15" s="169"/>
      <c r="M15" s="169"/>
      <c r="N15" s="169"/>
      <c r="O15" s="169"/>
      <c r="P15" s="169"/>
    </row>
    <row r="16" spans="1:16" s="24" customFormat="1" ht="12" customHeight="1">
      <c r="A16" s="48"/>
    </row>
  </sheetData>
  <mergeCells count="20">
    <mergeCell ref="B14:C14"/>
    <mergeCell ref="B9:C9"/>
    <mergeCell ref="B10:C10"/>
    <mergeCell ref="B11:C11"/>
    <mergeCell ref="B12:C12"/>
    <mergeCell ref="B13:C13"/>
    <mergeCell ref="P6:P7"/>
    <mergeCell ref="B6:C7"/>
    <mergeCell ref="D6:D7"/>
    <mergeCell ref="E6:E7"/>
    <mergeCell ref="F6:F7"/>
    <mergeCell ref="G6:G7"/>
    <mergeCell ref="H6:H7"/>
    <mergeCell ref="I6:I7"/>
    <mergeCell ref="J6:J7"/>
    <mergeCell ref="K6:K7"/>
    <mergeCell ref="O6:O7"/>
    <mergeCell ref="N6:N7"/>
    <mergeCell ref="M6:M7"/>
    <mergeCell ref="L6:L7"/>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MT,Regular"&amp;9&amp;K0065A4May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8" customFormat="1" ht="18" customHeight="1">
      <c r="B4" s="225" t="s">
        <v>33</v>
      </c>
      <c r="C4" s="225" t="s">
        <v>110</v>
      </c>
      <c r="D4" s="226"/>
      <c r="E4" s="227"/>
      <c r="F4" s="227"/>
      <c r="G4" s="228"/>
      <c r="H4" s="229"/>
      <c r="I4" s="230"/>
      <c r="J4" s="229"/>
      <c r="K4" s="231"/>
      <c r="L4" s="231"/>
      <c r="M4" s="229"/>
    </row>
    <row r="5" spans="2:13" s="216" customFormat="1" ht="18" customHeight="1">
      <c r="B5" s="231"/>
      <c r="C5" s="232" t="s">
        <v>84</v>
      </c>
      <c r="D5" s="231"/>
      <c r="E5" s="233" t="s">
        <v>9</v>
      </c>
      <c r="F5" s="234"/>
      <c r="G5" s="235"/>
      <c r="H5" s="235"/>
      <c r="I5" s="231"/>
      <c r="J5" s="231"/>
      <c r="K5" s="231"/>
      <c r="L5" s="231"/>
      <c r="M5" s="229"/>
    </row>
    <row r="6" spans="2:13" s="9" customFormat="1" ht="17.100000000000001" customHeight="1">
      <c r="B6" s="229"/>
      <c r="C6" s="236" t="s">
        <v>9</v>
      </c>
      <c r="D6" s="109"/>
      <c r="E6" s="110" t="s">
        <v>2</v>
      </c>
      <c r="F6" s="110" t="s">
        <v>3</v>
      </c>
      <c r="G6" s="110" t="s">
        <v>5</v>
      </c>
      <c r="H6" s="110" t="s">
        <v>4</v>
      </c>
      <c r="I6" s="110" t="s">
        <v>1</v>
      </c>
      <c r="J6" s="110" t="s">
        <v>0</v>
      </c>
      <c r="K6" s="110" t="s">
        <v>6</v>
      </c>
      <c r="L6" s="110" t="s">
        <v>7</v>
      </c>
      <c r="M6" s="110" t="s">
        <v>8</v>
      </c>
    </row>
    <row r="7" spans="2:13" s="9" customFormat="1" ht="3" customHeight="1">
      <c r="B7" s="229"/>
      <c r="C7" s="75"/>
      <c r="D7" s="111"/>
      <c r="E7" s="112"/>
      <c r="F7" s="112"/>
      <c r="G7" s="112"/>
      <c r="H7" s="112"/>
      <c r="I7" s="112"/>
      <c r="J7" s="112"/>
      <c r="K7" s="112"/>
      <c r="L7" s="112"/>
      <c r="M7" s="113"/>
    </row>
    <row r="8" spans="2:13" s="9" customFormat="1" ht="14.1" customHeight="1">
      <c r="B8" s="229"/>
      <c r="C8" s="114" t="s">
        <v>117</v>
      </c>
      <c r="D8" s="79"/>
      <c r="E8" s="42">
        <v>22</v>
      </c>
      <c r="F8" s="42">
        <v>29</v>
      </c>
      <c r="G8" s="42">
        <v>28</v>
      </c>
      <c r="H8" s="42">
        <v>10</v>
      </c>
      <c r="I8" s="42">
        <v>14</v>
      </c>
      <c r="J8" s="42">
        <v>3</v>
      </c>
      <c r="K8" s="42">
        <v>0</v>
      </c>
      <c r="L8" s="42">
        <v>0</v>
      </c>
      <c r="M8" s="42">
        <v>106</v>
      </c>
    </row>
    <row r="9" spans="2:13" s="9" customFormat="1" ht="14.1" customHeight="1">
      <c r="B9" s="229"/>
      <c r="C9" s="114" t="s">
        <v>118</v>
      </c>
      <c r="D9" s="79"/>
      <c r="E9" s="42">
        <v>26</v>
      </c>
      <c r="F9" s="42">
        <v>27</v>
      </c>
      <c r="G9" s="42">
        <v>18</v>
      </c>
      <c r="H9" s="42">
        <v>6</v>
      </c>
      <c r="I9" s="42">
        <v>13</v>
      </c>
      <c r="J9" s="42">
        <v>1</v>
      </c>
      <c r="K9" s="42">
        <v>4</v>
      </c>
      <c r="L9" s="42">
        <v>1</v>
      </c>
      <c r="M9" s="42">
        <v>96</v>
      </c>
    </row>
    <row r="10" spans="2:13" s="9" customFormat="1" ht="3" customHeight="1">
      <c r="B10" s="229"/>
      <c r="C10" s="237"/>
      <c r="D10" s="238"/>
      <c r="E10" s="115"/>
      <c r="F10" s="115"/>
      <c r="G10" s="115"/>
      <c r="H10" s="115"/>
      <c r="I10" s="115"/>
      <c r="J10" s="85"/>
      <c r="K10" s="85"/>
      <c r="L10" s="85"/>
      <c r="M10" s="21"/>
    </row>
    <row r="11" spans="2:13" s="9" customFormat="1" ht="14.1" customHeight="1">
      <c r="B11" s="229"/>
      <c r="C11" s="75" t="s">
        <v>16</v>
      </c>
      <c r="D11" s="116"/>
      <c r="E11" s="176">
        <f>((E9-E8)/E8)</f>
        <v>0.18181818181818182</v>
      </c>
      <c r="F11" s="176">
        <f t="shared" ref="F11:J11" si="0">((F9-F8)/F8)</f>
        <v>-6.8965517241379309E-2</v>
      </c>
      <c r="G11" s="176">
        <f t="shared" si="0"/>
        <v>-0.35714285714285715</v>
      </c>
      <c r="H11" s="176">
        <f t="shared" si="0"/>
        <v>-0.4</v>
      </c>
      <c r="I11" s="176">
        <f t="shared" si="0"/>
        <v>-7.1428571428571425E-2</v>
      </c>
      <c r="J11" s="176">
        <f t="shared" si="0"/>
        <v>-0.66666666666666663</v>
      </c>
      <c r="K11" s="285" t="s">
        <v>114</v>
      </c>
      <c r="L11" s="285" t="s">
        <v>114</v>
      </c>
      <c r="M11" s="277">
        <f>((M9-M8)/M8)</f>
        <v>-9.4339622641509441E-2</v>
      </c>
    </row>
    <row r="12" spans="2:13" s="9" customFormat="1" ht="12" customHeight="1">
      <c r="B12" s="229"/>
      <c r="C12" s="63"/>
      <c r="D12" s="111"/>
      <c r="E12" s="239"/>
      <c r="F12" s="117"/>
      <c r="G12" s="117"/>
      <c r="H12" s="117"/>
      <c r="I12" s="117"/>
      <c r="J12" s="29"/>
      <c r="K12" s="29"/>
      <c r="L12" s="29"/>
      <c r="M12" s="118"/>
    </row>
    <row r="13" spans="2:13" s="216" customFormat="1" ht="18" customHeight="1">
      <c r="B13" s="229"/>
      <c r="C13" s="232" t="s">
        <v>32</v>
      </c>
      <c r="D13" s="231"/>
      <c r="E13" s="240" t="s">
        <v>81</v>
      </c>
      <c r="F13" s="231"/>
      <c r="G13" s="228"/>
      <c r="H13" s="231"/>
      <c r="I13" s="231"/>
      <c r="J13" s="29"/>
      <c r="K13" s="29"/>
      <c r="L13" s="29"/>
      <c r="M13" s="118"/>
    </row>
    <row r="14" spans="2:13" s="9" customFormat="1" ht="17.100000000000001" customHeight="1">
      <c r="B14" s="229"/>
      <c r="C14" s="236" t="s">
        <v>11</v>
      </c>
      <c r="D14" s="119"/>
      <c r="E14" s="110" t="s">
        <v>2</v>
      </c>
      <c r="F14" s="110" t="s">
        <v>3</v>
      </c>
      <c r="G14" s="110" t="s">
        <v>5</v>
      </c>
      <c r="H14" s="110" t="s">
        <v>4</v>
      </c>
      <c r="I14" s="110" t="s">
        <v>1</v>
      </c>
      <c r="J14" s="110" t="s">
        <v>0</v>
      </c>
      <c r="K14" s="110" t="s">
        <v>6</v>
      </c>
      <c r="L14" s="110" t="s">
        <v>7</v>
      </c>
      <c r="M14" s="110" t="s">
        <v>8</v>
      </c>
    </row>
    <row r="15" spans="2:13" s="9" customFormat="1" ht="3" customHeight="1">
      <c r="B15" s="229"/>
      <c r="C15" s="120"/>
      <c r="D15" s="121"/>
      <c r="E15" s="122"/>
      <c r="F15" s="122"/>
      <c r="G15" s="122"/>
      <c r="H15" s="122"/>
      <c r="I15" s="122"/>
      <c r="J15" s="122"/>
      <c r="K15" s="122"/>
      <c r="L15" s="122"/>
      <c r="M15" s="8"/>
    </row>
    <row r="16" spans="2:13" s="9" customFormat="1" ht="12.95" customHeight="1">
      <c r="B16" s="229"/>
      <c r="C16" s="123" t="s">
        <v>119</v>
      </c>
      <c r="D16" s="79"/>
      <c r="E16" s="298">
        <v>129</v>
      </c>
      <c r="F16" s="298">
        <v>131</v>
      </c>
      <c r="G16" s="298">
        <v>104</v>
      </c>
      <c r="H16" s="298">
        <v>57</v>
      </c>
      <c r="I16" s="298">
        <v>63</v>
      </c>
      <c r="J16" s="298">
        <v>14</v>
      </c>
      <c r="K16" s="298">
        <v>4</v>
      </c>
      <c r="L16" s="298">
        <v>2</v>
      </c>
      <c r="M16" s="298">
        <v>504</v>
      </c>
    </row>
    <row r="17" spans="2:13" s="9" customFormat="1" ht="12.95" customHeight="1">
      <c r="B17" s="229"/>
      <c r="C17" s="123" t="s">
        <v>120</v>
      </c>
      <c r="D17" s="79"/>
      <c r="E17" s="298">
        <v>151</v>
      </c>
      <c r="F17" s="298">
        <v>121</v>
      </c>
      <c r="G17" s="298">
        <v>115</v>
      </c>
      <c r="H17" s="298">
        <v>37</v>
      </c>
      <c r="I17" s="298">
        <v>77</v>
      </c>
      <c r="J17" s="298">
        <v>9</v>
      </c>
      <c r="K17" s="298">
        <v>23</v>
      </c>
      <c r="L17" s="298">
        <v>5</v>
      </c>
      <c r="M17" s="298">
        <v>538</v>
      </c>
    </row>
    <row r="18" spans="2:13" s="9" customFormat="1" ht="3" customHeight="1">
      <c r="B18" s="229"/>
      <c r="C18" s="124"/>
      <c r="D18" s="124"/>
      <c r="E18" s="125"/>
      <c r="F18" s="125"/>
      <c r="G18" s="125"/>
      <c r="H18" s="125"/>
      <c r="I18" s="125"/>
      <c r="J18" s="125"/>
      <c r="K18" s="125"/>
      <c r="L18" s="125"/>
      <c r="M18" s="125"/>
    </row>
    <row r="19" spans="2:13" s="10" customFormat="1" ht="12.95" customHeight="1">
      <c r="C19" s="62" t="s">
        <v>16</v>
      </c>
      <c r="D19" s="126"/>
      <c r="E19" s="177">
        <f>((E17-E16)/E16)</f>
        <v>0.17054263565891473</v>
      </c>
      <c r="F19" s="177">
        <f t="shared" ref="F19:M19" si="1">((F17-F16)/F16)</f>
        <v>-7.6335877862595422E-2</v>
      </c>
      <c r="G19" s="177">
        <f t="shared" si="1"/>
        <v>0.10576923076923077</v>
      </c>
      <c r="H19" s="177">
        <f t="shared" si="1"/>
        <v>-0.35087719298245612</v>
      </c>
      <c r="I19" s="177">
        <f t="shared" si="1"/>
        <v>0.22222222222222221</v>
      </c>
      <c r="J19" s="177">
        <f t="shared" si="1"/>
        <v>-0.35714285714285715</v>
      </c>
      <c r="K19" s="177">
        <f t="shared" si="1"/>
        <v>4.75</v>
      </c>
      <c r="L19" s="177">
        <f t="shared" si="1"/>
        <v>1.5</v>
      </c>
      <c r="M19" s="278">
        <f t="shared" si="1"/>
        <v>6.7460317460317457E-2</v>
      </c>
    </row>
    <row r="20" spans="2:13" s="27" customFormat="1" ht="12" customHeight="1">
      <c r="C20" s="127"/>
      <c r="D20" s="127"/>
      <c r="E20" s="128"/>
      <c r="F20" s="128"/>
      <c r="G20" s="128"/>
      <c r="H20" s="128"/>
      <c r="I20" s="129"/>
      <c r="J20" s="129"/>
      <c r="K20" s="129"/>
      <c r="L20" s="129"/>
      <c r="M20" s="129"/>
    </row>
    <row r="21" spans="2:13" s="217" customFormat="1" ht="18" customHeight="1">
      <c r="B21" s="27"/>
      <c r="C21" s="232" t="s">
        <v>36</v>
      </c>
      <c r="D21" s="241"/>
      <c r="E21" s="240" t="s">
        <v>115</v>
      </c>
      <c r="F21" s="241"/>
      <c r="G21" s="241"/>
      <c r="H21" s="241"/>
      <c r="I21" s="242"/>
      <c r="J21" s="242"/>
      <c r="K21" s="242"/>
      <c r="L21" s="242"/>
      <c r="M21" s="242"/>
    </row>
    <row r="22" spans="2:13" s="4" customFormat="1" ht="17.100000000000001" customHeight="1">
      <c r="B22" s="242"/>
      <c r="C22" s="183" t="s">
        <v>121</v>
      </c>
      <c r="D22" s="184"/>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2.95" customHeight="1">
      <c r="C24" s="60">
        <v>2020</v>
      </c>
      <c r="D24" s="51"/>
      <c r="E24" s="279">
        <v>318</v>
      </c>
      <c r="F24" s="279">
        <v>233</v>
      </c>
      <c r="G24" s="279">
        <v>225</v>
      </c>
      <c r="H24" s="279">
        <v>105</v>
      </c>
      <c r="I24" s="279">
        <v>148</v>
      </c>
      <c r="J24" s="279">
        <v>34</v>
      </c>
      <c r="K24" s="279">
        <v>31</v>
      </c>
      <c r="L24" s="279">
        <v>7</v>
      </c>
      <c r="M24" s="279">
        <v>1101</v>
      </c>
    </row>
    <row r="25" spans="2:13" s="33" customFormat="1" ht="12.95" customHeight="1">
      <c r="C25" s="60">
        <v>2021</v>
      </c>
      <c r="D25" s="51"/>
      <c r="E25" s="279">
        <v>280</v>
      </c>
      <c r="F25" s="279">
        <v>199</v>
      </c>
      <c r="G25" s="279">
        <v>297</v>
      </c>
      <c r="H25" s="279">
        <v>93</v>
      </c>
      <c r="I25" s="279">
        <v>169</v>
      </c>
      <c r="J25" s="279">
        <v>32</v>
      </c>
      <c r="K25" s="279">
        <v>34</v>
      </c>
      <c r="L25" s="279">
        <v>10</v>
      </c>
      <c r="M25" s="279">
        <v>1114</v>
      </c>
    </row>
    <row r="26" spans="2:13" s="11" customFormat="1" ht="12.95" customHeight="1">
      <c r="C26" s="60">
        <v>2022</v>
      </c>
      <c r="D26" s="51"/>
      <c r="E26" s="279">
        <v>289</v>
      </c>
      <c r="F26" s="279">
        <v>241</v>
      </c>
      <c r="G26" s="279">
        <v>296</v>
      </c>
      <c r="H26" s="279">
        <v>88</v>
      </c>
      <c r="I26" s="279">
        <v>152</v>
      </c>
      <c r="J26" s="279">
        <v>51</v>
      </c>
      <c r="K26" s="279">
        <v>46</v>
      </c>
      <c r="L26" s="279">
        <v>15</v>
      </c>
      <c r="M26" s="279">
        <v>1178</v>
      </c>
    </row>
    <row r="27" spans="2:13" s="33" customFormat="1" ht="12.95" customHeight="1">
      <c r="C27" s="60">
        <v>2023</v>
      </c>
      <c r="D27" s="51"/>
      <c r="E27" s="279">
        <v>280</v>
      </c>
      <c r="F27" s="279">
        <v>274</v>
      </c>
      <c r="G27" s="279">
        <v>273</v>
      </c>
      <c r="H27" s="279">
        <v>95</v>
      </c>
      <c r="I27" s="279">
        <v>180</v>
      </c>
      <c r="J27" s="279">
        <v>38</v>
      </c>
      <c r="K27" s="279">
        <v>29</v>
      </c>
      <c r="L27" s="279">
        <v>11</v>
      </c>
      <c r="M27" s="279">
        <v>1180</v>
      </c>
    </row>
    <row r="28" spans="2:13" s="33" customFormat="1" ht="12.95" customHeight="1">
      <c r="C28" s="60">
        <v>2024</v>
      </c>
      <c r="D28" s="51"/>
      <c r="E28" s="279">
        <v>372</v>
      </c>
      <c r="F28" s="279">
        <v>288</v>
      </c>
      <c r="G28" s="279">
        <v>287</v>
      </c>
      <c r="H28" s="279">
        <v>97</v>
      </c>
      <c r="I28" s="279">
        <v>172</v>
      </c>
      <c r="J28" s="279">
        <v>30</v>
      </c>
      <c r="K28" s="279">
        <v>50</v>
      </c>
      <c r="L28" s="279">
        <v>7</v>
      </c>
      <c r="M28" s="279">
        <v>1303</v>
      </c>
    </row>
    <row r="29" spans="2:13" s="33" customFormat="1" ht="3" customHeight="1">
      <c r="C29" s="243"/>
      <c r="D29" s="229"/>
      <c r="E29" s="44"/>
      <c r="F29" s="44"/>
      <c r="G29" s="44"/>
      <c r="H29" s="44"/>
      <c r="I29" s="44"/>
      <c r="J29" s="44"/>
      <c r="K29" s="44"/>
      <c r="L29" s="44"/>
      <c r="M29" s="44"/>
    </row>
    <row r="30" spans="2:13" s="33" customFormat="1" ht="12.95" customHeight="1">
      <c r="C30" s="61" t="s">
        <v>19</v>
      </c>
      <c r="D30" s="62"/>
      <c r="E30" s="220">
        <f>((E28-E27)/E27)</f>
        <v>0.32857142857142857</v>
      </c>
      <c r="F30" s="220">
        <f t="shared" ref="F30:M30" si="2">((F28-F27)/F27)</f>
        <v>5.1094890510948905E-2</v>
      </c>
      <c r="G30" s="220">
        <f t="shared" si="2"/>
        <v>5.128205128205128E-2</v>
      </c>
      <c r="H30" s="220">
        <f t="shared" si="2"/>
        <v>2.1052631578947368E-2</v>
      </c>
      <c r="I30" s="220">
        <f t="shared" si="2"/>
        <v>-4.4444444444444446E-2</v>
      </c>
      <c r="J30" s="220">
        <f t="shared" si="2"/>
        <v>-0.21052631578947367</v>
      </c>
      <c r="K30" s="220">
        <f t="shared" si="2"/>
        <v>0.72413793103448276</v>
      </c>
      <c r="L30" s="220">
        <f t="shared" si="2"/>
        <v>-0.36363636363636365</v>
      </c>
      <c r="M30" s="220">
        <f t="shared" si="2"/>
        <v>0.10423728813559321</v>
      </c>
    </row>
    <row r="31" spans="2:13" s="8" customFormat="1" ht="12.95" customHeight="1">
      <c r="C31" s="63" t="s">
        <v>80</v>
      </c>
      <c r="D31" s="64"/>
      <c r="E31" s="280">
        <f>(INDEX(LOGEST(E24:E28,$C$24:$C$28),1)-1)</f>
        <v>3.186567045409161E-2</v>
      </c>
      <c r="F31" s="280">
        <f t="shared" ref="F31:M31" si="3">(INDEX(LOGEST(F24:F28,$C$24:$C$28),1)-1)</f>
        <v>7.7201779024306916E-2</v>
      </c>
      <c r="G31" s="280">
        <f t="shared" si="3"/>
        <v>4.107135124894179E-2</v>
      </c>
      <c r="H31" s="280">
        <f t="shared" si="3"/>
        <v>-1.3628415164796515E-2</v>
      </c>
      <c r="I31" s="280">
        <f t="shared" si="3"/>
        <v>3.7031447459500155E-2</v>
      </c>
      <c r="J31" s="280">
        <f t="shared" si="3"/>
        <v>-7.8168908536662141E-3</v>
      </c>
      <c r="K31" s="280">
        <f t="shared" si="3"/>
        <v>8.2962878327659029E-2</v>
      </c>
      <c r="L31" s="280">
        <f t="shared" si="3"/>
        <v>9.5765827768869993E-3</v>
      </c>
      <c r="M31" s="280">
        <f t="shared" si="3"/>
        <v>4.0234135160840845E-2</v>
      </c>
    </row>
    <row r="32" spans="2:13" s="34" customFormat="1" ht="27" customHeight="1">
      <c r="C32" s="65"/>
      <c r="D32" s="64"/>
    </row>
    <row r="33" spans="2:13" s="208" customFormat="1" ht="18" customHeight="1">
      <c r="B33" s="225" t="s">
        <v>25</v>
      </c>
      <c r="C33" s="244"/>
      <c r="D33" s="245"/>
      <c r="E33" s="246"/>
      <c r="F33" s="246"/>
      <c r="G33" s="246"/>
      <c r="H33" s="247"/>
      <c r="I33" s="248"/>
      <c r="J33" s="249"/>
      <c r="K33" s="46"/>
      <c r="L33" s="46"/>
      <c r="M33" s="250"/>
    </row>
    <row r="34" spans="2:13" s="216" customFormat="1" ht="18" customHeight="1">
      <c r="B34" s="251"/>
      <c r="C34" s="252" t="s">
        <v>37</v>
      </c>
      <c r="D34" s="240"/>
      <c r="E34" s="240" t="s">
        <v>115</v>
      </c>
      <c r="F34" s="253"/>
      <c r="G34" s="253"/>
      <c r="H34" s="253"/>
      <c r="I34" s="249"/>
      <c r="J34" s="249"/>
      <c r="K34" s="46"/>
      <c r="L34" s="250"/>
      <c r="M34" s="254"/>
    </row>
    <row r="35" spans="2:13" s="31" customFormat="1" ht="17.100000000000001" customHeight="1">
      <c r="C35" s="183" t="s">
        <v>121</v>
      </c>
      <c r="D35" s="255"/>
      <c r="E35" s="110" t="s">
        <v>2</v>
      </c>
      <c r="F35" s="110" t="s">
        <v>3</v>
      </c>
      <c r="G35" s="110" t="s">
        <v>5</v>
      </c>
      <c r="H35" s="110" t="s">
        <v>4</v>
      </c>
      <c r="I35" s="110" t="s">
        <v>1</v>
      </c>
      <c r="J35" s="110" t="s">
        <v>0</v>
      </c>
      <c r="K35" s="110" t="s">
        <v>6</v>
      </c>
      <c r="L35" s="110" t="s">
        <v>7</v>
      </c>
      <c r="M35" s="110" t="s">
        <v>8</v>
      </c>
    </row>
    <row r="36" spans="2:13" s="31" customFormat="1" ht="3" customHeight="1">
      <c r="C36" s="66"/>
      <c r="D36" s="34"/>
      <c r="E36" s="185"/>
      <c r="F36" s="185"/>
      <c r="G36" s="185"/>
      <c r="H36" s="185"/>
      <c r="I36" s="185"/>
      <c r="J36" s="59"/>
      <c r="K36" s="59"/>
      <c r="L36" s="59"/>
      <c r="M36" s="59"/>
    </row>
    <row r="37" spans="2:13" s="31" customFormat="1" ht="12.95" customHeight="1">
      <c r="C37" s="60">
        <v>2020</v>
      </c>
      <c r="D37" s="34"/>
      <c r="E37" s="283">
        <v>3.9318716277709491</v>
      </c>
      <c r="F37" s="283">
        <v>3.536575987306779</v>
      </c>
      <c r="G37" s="283">
        <v>4.3902421891737795</v>
      </c>
      <c r="H37" s="283">
        <v>5.9041392702108997</v>
      </c>
      <c r="I37" s="283">
        <v>5.5141716695769238</v>
      </c>
      <c r="J37" s="283">
        <v>6.1666705964077329</v>
      </c>
      <c r="K37" s="283">
        <v>12.563034688835245</v>
      </c>
      <c r="L37" s="283">
        <v>1.5888568175197948</v>
      </c>
      <c r="M37" s="283">
        <v>4.3164783370484283</v>
      </c>
    </row>
    <row r="38" spans="2:13" s="31" customFormat="1" ht="12.95" customHeight="1">
      <c r="C38" s="60">
        <v>2021</v>
      </c>
      <c r="D38" s="34"/>
      <c r="E38" s="283">
        <v>3.460591790034361</v>
      </c>
      <c r="F38" s="283">
        <v>3.0262948524650848</v>
      </c>
      <c r="G38" s="283">
        <v>5.7357576984200405</v>
      </c>
      <c r="H38" s="283">
        <v>5.1857001066878805</v>
      </c>
      <c r="I38" s="283">
        <v>6.2024562460752941</v>
      </c>
      <c r="J38" s="283">
        <v>5.7075623417414842</v>
      </c>
      <c r="K38" s="283">
        <v>13.711170167719875</v>
      </c>
      <c r="L38" s="283">
        <v>2.2405800413611074</v>
      </c>
      <c r="M38" s="283">
        <v>4.3477011413131788</v>
      </c>
    </row>
    <row r="39" spans="2:13" s="31" customFormat="1" ht="12.95" customHeight="1">
      <c r="C39" s="60">
        <v>2022</v>
      </c>
      <c r="D39" s="131"/>
      <c r="E39" s="283">
        <v>3.5754949678929213</v>
      </c>
      <c r="F39" s="283">
        <v>3.6757872285560782</v>
      </c>
      <c r="G39" s="283">
        <v>5.6400103349378563</v>
      </c>
      <c r="H39" s="283">
        <v>4.8842416234331116</v>
      </c>
      <c r="I39" s="283">
        <v>5.5156797712444385</v>
      </c>
      <c r="J39" s="283">
        <v>8.9991424346621098</v>
      </c>
      <c r="K39" s="283">
        <v>18.50776454368302</v>
      </c>
      <c r="L39" s="283">
        <v>3.323181628861168</v>
      </c>
      <c r="M39" s="283">
        <v>4.580732929193613</v>
      </c>
    </row>
    <row r="40" spans="2:13" s="31" customFormat="1" ht="12.95" customHeight="1">
      <c r="C40" s="60">
        <v>2023</v>
      </c>
      <c r="D40" s="34"/>
      <c r="E40" s="283">
        <v>3.3994964374491441</v>
      </c>
      <c r="F40" s="283">
        <v>4.089163056272306</v>
      </c>
      <c r="G40" s="283">
        <v>5.081340851070614</v>
      </c>
      <c r="H40" s="283">
        <v>5.1779112124487892</v>
      </c>
      <c r="I40" s="283">
        <v>6.3693764156381398</v>
      </c>
      <c r="J40" s="283">
        <v>6.6419903131814966</v>
      </c>
      <c r="K40" s="283">
        <v>11.552802949018941</v>
      </c>
      <c r="L40" s="283">
        <v>2.3839710455880283</v>
      </c>
      <c r="M40" s="283">
        <v>4.4935255912375345</v>
      </c>
    </row>
    <row r="41" spans="2:13" s="31" customFormat="1" ht="12.95" customHeight="1">
      <c r="C41" s="60">
        <v>2024</v>
      </c>
      <c r="D41" s="34"/>
      <c r="E41" s="283">
        <v>4.4129858831903199</v>
      </c>
      <c r="F41" s="283">
        <v>4.1747383105877738</v>
      </c>
      <c r="G41" s="283">
        <v>5.2002865291439511</v>
      </c>
      <c r="H41" s="283">
        <v>5.2004198936969832</v>
      </c>
      <c r="I41" s="283">
        <v>5.8856030393436587</v>
      </c>
      <c r="J41" s="283">
        <v>5.2315604931152659</v>
      </c>
      <c r="K41" s="283">
        <v>19.807549845699189</v>
      </c>
      <c r="L41" s="283">
        <v>1.486369987217218</v>
      </c>
      <c r="M41" s="283">
        <v>4.837270878841041</v>
      </c>
    </row>
    <row r="42" spans="2:13" s="31" customFormat="1" ht="3" customHeight="1">
      <c r="C42" s="229"/>
      <c r="D42" s="34"/>
      <c r="E42" s="165"/>
      <c r="F42" s="165"/>
      <c r="G42" s="165"/>
      <c r="H42" s="165"/>
      <c r="I42" s="165"/>
      <c r="J42" s="71"/>
      <c r="K42" s="71"/>
      <c r="L42" s="71"/>
      <c r="M42" s="284"/>
    </row>
    <row r="43" spans="2:13" s="33" customFormat="1" ht="12.95" customHeight="1">
      <c r="C43" s="75" t="s">
        <v>19</v>
      </c>
      <c r="D43" s="76"/>
      <c r="E43" s="221">
        <f>((E41-E40)/E40)</f>
        <v>0.29812928602497984</v>
      </c>
      <c r="F43" s="221">
        <f t="shared" ref="F43:M43" si="4">((F41-F40)/F40)</f>
        <v>2.0927327459883301E-2</v>
      </c>
      <c r="G43" s="221">
        <f t="shared" si="4"/>
        <v>2.3408324999153685E-2</v>
      </c>
      <c r="H43" s="221">
        <f t="shared" si="4"/>
        <v>4.3470581716577991E-3</v>
      </c>
      <c r="I43" s="221">
        <f t="shared" si="4"/>
        <v>-7.5953020315570802E-2</v>
      </c>
      <c r="J43" s="221">
        <f t="shared" si="4"/>
        <v>-0.21235047832983639</v>
      </c>
      <c r="K43" s="221">
        <f t="shared" si="4"/>
        <v>0.71452330080478321</v>
      </c>
      <c r="L43" s="221">
        <f t="shared" si="4"/>
        <v>-0.37651508395287947</v>
      </c>
      <c r="M43" s="221">
        <f t="shared" si="4"/>
        <v>7.6497903622451111E-2</v>
      </c>
    </row>
    <row r="44" spans="2:13" s="33" customFormat="1" ht="12.95" customHeight="1">
      <c r="C44" s="63" t="s">
        <v>80</v>
      </c>
      <c r="D44" s="64"/>
      <c r="E44" s="281">
        <f>(INDEX(LOGEST(E37:E41,$C$37:$C$41),1)-1)</f>
        <v>2.1534558401433257E-2</v>
      </c>
      <c r="F44" s="281">
        <f t="shared" ref="F44:M44" si="5">(INDEX(LOGEST(F37:F41,$C$37:$C$41),1)-1)</f>
        <v>6.5323657969221127E-2</v>
      </c>
      <c r="G44" s="281">
        <f t="shared" si="5"/>
        <v>2.1989683946329608E-2</v>
      </c>
      <c r="H44" s="281">
        <f t="shared" si="5"/>
        <v>-2.5209958662927523E-2</v>
      </c>
      <c r="I44" s="281">
        <f t="shared" si="5"/>
        <v>1.5816955441352976E-2</v>
      </c>
      <c r="J44" s="281">
        <f t="shared" si="5"/>
        <v>-1.757171521807821E-2</v>
      </c>
      <c r="K44" s="281">
        <f t="shared" si="5"/>
        <v>7.6734241076137355E-2</v>
      </c>
      <c r="L44" s="281">
        <f t="shared" si="5"/>
        <v>-7.1069186488253999E-3</v>
      </c>
      <c r="M44" s="281">
        <f t="shared" si="5"/>
        <v>2.6424292631647139E-2</v>
      </c>
    </row>
    <row r="45" spans="2:13" s="33" customFormat="1" ht="9.9499999999999993" customHeight="1">
      <c r="C45" s="65"/>
      <c r="D45" s="64"/>
      <c r="M45" s="132"/>
    </row>
    <row r="46" spans="2:13" s="217" customFormat="1" ht="18" customHeight="1">
      <c r="B46" s="33"/>
      <c r="C46" s="252" t="s">
        <v>38</v>
      </c>
      <c r="D46" s="240"/>
      <c r="E46" s="249" t="s">
        <v>77</v>
      </c>
      <c r="F46" s="253"/>
      <c r="G46" s="253"/>
      <c r="H46" s="256"/>
      <c r="I46" s="256"/>
      <c r="J46" s="33"/>
      <c r="K46" s="33"/>
      <c r="L46" s="33"/>
      <c r="M46" s="132"/>
    </row>
    <row r="47" spans="2:13" s="33" customFormat="1" ht="17.100000000000001" customHeight="1">
      <c r="C47" s="334" t="s">
        <v>122</v>
      </c>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4"/>
      <c r="F48" s="164"/>
      <c r="G48" s="164"/>
      <c r="H48" s="164"/>
      <c r="I48" s="164"/>
      <c r="J48" s="59"/>
      <c r="K48" s="59"/>
      <c r="L48" s="59"/>
      <c r="M48" s="59"/>
    </row>
    <row r="49" spans="2:13" s="33" customFormat="1" ht="12.95" customHeight="1">
      <c r="C49" s="60">
        <v>2019</v>
      </c>
      <c r="D49" s="34"/>
      <c r="E49" s="283">
        <v>4.3868653523137544</v>
      </c>
      <c r="F49" s="283">
        <v>4.068955020455677</v>
      </c>
      <c r="G49" s="283">
        <v>4.3035288740258846</v>
      </c>
      <c r="H49" s="283">
        <v>6.450171014402553</v>
      </c>
      <c r="I49" s="283">
        <v>6.1286835550124552</v>
      </c>
      <c r="J49" s="283">
        <v>5.2935066926352716</v>
      </c>
      <c r="K49" s="283">
        <v>14.600967719693866</v>
      </c>
      <c r="L49" s="283">
        <v>1.3769995180501686</v>
      </c>
      <c r="M49" s="283">
        <v>4.6813031200608997</v>
      </c>
    </row>
    <row r="50" spans="2:13" s="33" customFormat="1" ht="12.95" customHeight="1">
      <c r="C50" s="60">
        <v>2020</v>
      </c>
      <c r="D50" s="34"/>
      <c r="E50" s="283">
        <v>3.5015861938867729</v>
      </c>
      <c r="F50" s="283">
        <v>3.1896981517588836</v>
      </c>
      <c r="G50" s="283">
        <v>5.3817426895897924</v>
      </c>
      <c r="H50" s="283">
        <v>5.1945005320173934</v>
      </c>
      <c r="I50" s="283">
        <v>5.7134179066626567</v>
      </c>
      <c r="J50" s="283">
        <v>6.8151899823881141</v>
      </c>
      <c r="K50" s="283">
        <v>12.528897295374817</v>
      </c>
      <c r="L50" s="283">
        <v>1.5733766686221489</v>
      </c>
      <c r="M50" s="283">
        <v>4.2769285087812321</v>
      </c>
    </row>
    <row r="51" spans="2:13" s="33" customFormat="1" ht="12.95" customHeight="1">
      <c r="C51" s="60">
        <v>2021</v>
      </c>
      <c r="D51" s="131"/>
      <c r="E51" s="283">
        <v>3.3962936185989436</v>
      </c>
      <c r="F51" s="283">
        <v>3.5278906482185985</v>
      </c>
      <c r="G51" s="283">
        <v>5.3107722016160848</v>
      </c>
      <c r="H51" s="283">
        <v>5.4920639675668657</v>
      </c>
      <c r="I51" s="283">
        <v>6.0377578095305644</v>
      </c>
      <c r="J51" s="283">
        <v>6.3465311799788093</v>
      </c>
      <c r="K51" s="283">
        <v>14.104315517567931</v>
      </c>
      <c r="L51" s="283">
        <v>2.4308962493480779</v>
      </c>
      <c r="M51" s="283">
        <v>4.3993843665034458</v>
      </c>
    </row>
    <row r="52" spans="2:13" s="33" customFormat="1" ht="12.95" customHeight="1">
      <c r="C52" s="60">
        <v>2022</v>
      </c>
      <c r="D52" s="34"/>
      <c r="E52" s="283">
        <v>3.4408005971564544</v>
      </c>
      <c r="F52" s="283">
        <v>3.6195650157579271</v>
      </c>
      <c r="G52" s="283">
        <v>5.5817194740554354</v>
      </c>
      <c r="H52" s="283">
        <v>3.8984963334916531</v>
      </c>
      <c r="I52" s="283">
        <v>6.2683708038630357</v>
      </c>
      <c r="J52" s="283">
        <v>8.9309010928971304</v>
      </c>
      <c r="K52" s="283">
        <v>18.782870022539445</v>
      </c>
      <c r="L52" s="283">
        <v>3.9394635763763501</v>
      </c>
      <c r="M52" s="283">
        <v>4.5359494947394321</v>
      </c>
    </row>
    <row r="53" spans="2:13" s="31" customFormat="1" ht="12.95" customHeight="1">
      <c r="C53" s="60">
        <v>2023</v>
      </c>
      <c r="D53" s="34"/>
      <c r="E53" s="283">
        <v>4.1954932012032673</v>
      </c>
      <c r="F53" s="283">
        <v>4.3724243229455002</v>
      </c>
      <c r="G53" s="283">
        <v>5.0545562429263686</v>
      </c>
      <c r="H53" s="283">
        <v>6.316525975498358</v>
      </c>
      <c r="I53" s="283">
        <v>5.4837747945580135</v>
      </c>
      <c r="J53" s="283">
        <v>6.1065399297922385</v>
      </c>
      <c r="K53" s="283">
        <v>12.275817826863451</v>
      </c>
      <c r="L53" s="283">
        <v>0.8573277949957776</v>
      </c>
      <c r="M53" s="283">
        <v>4.7619265621614542</v>
      </c>
    </row>
    <row r="54" spans="2:13" s="31" customFormat="1" ht="3" customHeight="1">
      <c r="C54" s="229"/>
      <c r="D54" s="78"/>
      <c r="E54" s="165"/>
      <c r="F54" s="165"/>
      <c r="G54" s="165"/>
      <c r="H54" s="165"/>
      <c r="I54" s="165"/>
      <c r="J54" s="71"/>
      <c r="K54" s="71"/>
      <c r="L54" s="71"/>
      <c r="M54" s="45"/>
    </row>
    <row r="55" spans="2:13" s="31" customFormat="1" ht="12.95" customHeight="1">
      <c r="C55" s="75" t="s">
        <v>19</v>
      </c>
      <c r="D55" s="64"/>
      <c r="E55" s="220">
        <f>((E53-E52)/E52)</f>
        <v>0.21933633837151326</v>
      </c>
      <c r="F55" s="220">
        <f t="shared" ref="F55:M55" si="6">((F53-F52)/F52)</f>
        <v>0.20799717753651853</v>
      </c>
      <c r="G55" s="220">
        <f t="shared" si="6"/>
        <v>-9.444459428306827E-2</v>
      </c>
      <c r="H55" s="220">
        <f t="shared" si="6"/>
        <v>0.62024674006580849</v>
      </c>
      <c r="I55" s="220">
        <f t="shared" si="6"/>
        <v>-0.125167453211526</v>
      </c>
      <c r="J55" s="220">
        <f t="shared" si="6"/>
        <v>-0.31624593461808076</v>
      </c>
      <c r="K55" s="220">
        <f t="shared" si="6"/>
        <v>-0.34643545889778993</v>
      </c>
      <c r="L55" s="220">
        <f t="shared" si="6"/>
        <v>-0.7823744836386135</v>
      </c>
      <c r="M55" s="220">
        <f t="shared" si="6"/>
        <v>4.9819132175986304E-2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MT,Regular"&amp;9&amp;K0065A4May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ColWidth="9.140625"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8" customFormat="1" ht="18" customHeight="1">
      <c r="B4" s="225" t="s">
        <v>85</v>
      </c>
      <c r="C4" s="225" t="s">
        <v>34</v>
      </c>
      <c r="D4" s="226"/>
      <c r="E4" s="257"/>
      <c r="F4" s="257"/>
      <c r="G4" s="231"/>
      <c r="H4" s="231"/>
      <c r="I4" s="258"/>
      <c r="J4" s="229"/>
      <c r="K4" s="231"/>
      <c r="L4" s="231"/>
      <c r="M4" s="229"/>
    </row>
    <row r="5" spans="2:13" s="217" customFormat="1" ht="18" customHeight="1">
      <c r="B5" s="259"/>
      <c r="C5" s="232" t="s">
        <v>86</v>
      </c>
      <c r="D5" s="231"/>
      <c r="E5" s="240" t="s">
        <v>35</v>
      </c>
      <c r="F5" s="231"/>
      <c r="G5" s="249"/>
      <c r="H5" s="249"/>
      <c r="I5" s="253"/>
      <c r="J5" s="34"/>
      <c r="K5" s="34"/>
      <c r="L5" s="260"/>
      <c r="M5" s="260"/>
    </row>
    <row r="6" spans="2:13" s="33" customFormat="1" ht="12.95" customHeight="1">
      <c r="C6" s="313" t="s">
        <v>121</v>
      </c>
      <c r="D6" s="313"/>
      <c r="E6" s="316" t="s">
        <v>12</v>
      </c>
      <c r="F6" s="305" t="s">
        <v>13</v>
      </c>
      <c r="G6" s="305"/>
      <c r="H6" s="305" t="s">
        <v>10</v>
      </c>
      <c r="I6" s="305"/>
      <c r="J6" s="305" t="s">
        <v>51</v>
      </c>
      <c r="K6" s="305"/>
      <c r="L6" s="315" t="s">
        <v>57</v>
      </c>
      <c r="M6" s="305" t="s">
        <v>42</v>
      </c>
    </row>
    <row r="7" spans="2:13" s="33" customFormat="1" ht="12.95" customHeight="1">
      <c r="C7" s="314"/>
      <c r="D7" s="314"/>
      <c r="E7" s="317"/>
      <c r="F7" s="306"/>
      <c r="G7" s="306"/>
      <c r="H7" s="306"/>
      <c r="I7" s="306"/>
      <c r="J7" s="306"/>
      <c r="K7" s="306"/>
      <c r="L7" s="306"/>
      <c r="M7" s="306"/>
    </row>
    <row r="8" spans="2:13" s="33" customFormat="1" ht="3" customHeight="1">
      <c r="C8" s="66"/>
      <c r="D8" s="57"/>
      <c r="E8" s="67"/>
      <c r="F8" s="67"/>
      <c r="G8" s="67"/>
      <c r="H8" s="68"/>
      <c r="I8" s="68"/>
      <c r="J8" s="68"/>
      <c r="K8" s="68"/>
      <c r="L8" s="69"/>
      <c r="M8" s="69"/>
    </row>
    <row r="9" spans="2:13" s="33" customFormat="1" ht="12.95" customHeight="1">
      <c r="C9" s="60">
        <v>2020</v>
      </c>
      <c r="D9" s="70"/>
      <c r="E9" s="295">
        <v>528</v>
      </c>
      <c r="F9" s="172"/>
      <c r="G9" s="295">
        <v>181</v>
      </c>
      <c r="H9" s="172"/>
      <c r="I9" s="295">
        <v>150</v>
      </c>
      <c r="J9" s="172"/>
      <c r="K9" s="295">
        <v>191</v>
      </c>
      <c r="L9" s="295">
        <v>49</v>
      </c>
      <c r="M9" s="295">
        <v>1101</v>
      </c>
    </row>
    <row r="10" spans="2:13" s="33" customFormat="1" ht="12.95" customHeight="1">
      <c r="C10" s="60">
        <v>2021</v>
      </c>
      <c r="D10" s="70"/>
      <c r="E10" s="295">
        <v>552</v>
      </c>
      <c r="F10" s="172"/>
      <c r="G10" s="295">
        <v>177</v>
      </c>
      <c r="H10" s="172"/>
      <c r="I10" s="295">
        <v>121</v>
      </c>
      <c r="J10" s="172"/>
      <c r="K10" s="295">
        <v>225</v>
      </c>
      <c r="L10" s="295">
        <v>35</v>
      </c>
      <c r="M10" s="295">
        <v>1114</v>
      </c>
    </row>
    <row r="11" spans="2:13" s="33" customFormat="1" ht="12.95" customHeight="1">
      <c r="C11" s="60">
        <v>2022</v>
      </c>
      <c r="D11" s="70"/>
      <c r="E11" s="295">
        <v>564</v>
      </c>
      <c r="F11" s="172"/>
      <c r="G11" s="295">
        <v>188</v>
      </c>
      <c r="H11" s="172"/>
      <c r="I11" s="295">
        <v>147</v>
      </c>
      <c r="J11" s="172"/>
      <c r="K11" s="295">
        <v>229</v>
      </c>
      <c r="L11" s="295">
        <v>39</v>
      </c>
      <c r="M11" s="295">
        <v>1178</v>
      </c>
    </row>
    <row r="12" spans="2:13" s="33" customFormat="1" ht="12.95" customHeight="1">
      <c r="C12" s="60">
        <v>2023</v>
      </c>
      <c r="D12" s="70"/>
      <c r="E12" s="295">
        <v>546</v>
      </c>
      <c r="F12" s="172"/>
      <c r="G12" s="295">
        <v>197</v>
      </c>
      <c r="H12" s="172"/>
      <c r="I12" s="295">
        <v>159</v>
      </c>
      <c r="J12" s="172"/>
      <c r="K12" s="295">
        <v>235</v>
      </c>
      <c r="L12" s="295">
        <v>39</v>
      </c>
      <c r="M12" s="295">
        <v>1180</v>
      </c>
    </row>
    <row r="13" spans="2:13" s="33" customFormat="1" ht="12.95" customHeight="1">
      <c r="C13" s="60">
        <v>2024</v>
      </c>
      <c r="D13" s="70"/>
      <c r="E13" s="295">
        <v>597</v>
      </c>
      <c r="F13" s="172"/>
      <c r="G13" s="295">
        <v>214</v>
      </c>
      <c r="H13" s="172"/>
      <c r="I13" s="295">
        <v>169</v>
      </c>
      <c r="J13" s="172"/>
      <c r="K13" s="295">
        <v>277</v>
      </c>
      <c r="L13" s="295">
        <v>31</v>
      </c>
      <c r="M13" s="295">
        <v>1303</v>
      </c>
    </row>
    <row r="14" spans="2:13" s="33" customFormat="1" ht="3" customHeight="1">
      <c r="C14" s="229"/>
      <c r="D14" s="229"/>
      <c r="E14" s="42"/>
      <c r="F14" s="318"/>
      <c r="G14" s="318"/>
      <c r="H14" s="319"/>
      <c r="I14" s="319"/>
      <c r="J14" s="72"/>
      <c r="K14" s="73"/>
      <c r="L14" s="42"/>
      <c r="M14" s="74"/>
    </row>
    <row r="15" spans="2:13" s="33" customFormat="1" ht="12.95" customHeight="1">
      <c r="C15" s="75" t="s">
        <v>19</v>
      </c>
      <c r="D15" s="75"/>
      <c r="E15" s="220">
        <f>((E13-E12)/E12)</f>
        <v>9.3406593406593408E-2</v>
      </c>
      <c r="F15" s="220"/>
      <c r="G15" s="220">
        <f>((G13-G12)/G12)</f>
        <v>8.6294416243654817E-2</v>
      </c>
      <c r="H15" s="220"/>
      <c r="I15" s="220">
        <f>((I13-I12)/I12)</f>
        <v>6.2893081761006289E-2</v>
      </c>
      <c r="J15" s="220"/>
      <c r="K15" s="220">
        <f>((K13-K12)/K12)</f>
        <v>0.17872340425531916</v>
      </c>
      <c r="L15" s="220">
        <f>((L13-L12)/L12)</f>
        <v>-0.20512820512820512</v>
      </c>
      <c r="M15" s="220">
        <f>((M13-M12)/M12)</f>
        <v>0.10423728813559321</v>
      </c>
    </row>
    <row r="16" spans="2:13" s="33" customFormat="1" ht="12.95" customHeight="1">
      <c r="C16" s="63" t="s">
        <v>80</v>
      </c>
      <c r="D16" s="64"/>
      <c r="E16" s="179">
        <f>(INDEX(LOGEST(E9:E13,$C$9:$C$13),1)-1)</f>
        <v>2.3748876638622463E-2</v>
      </c>
      <c r="F16" s="179"/>
      <c r="G16" s="179">
        <f>(INDEX(LOGEST(G9:G13,$C$9:$C$13),1)-1)</f>
        <v>4.5192622694325335E-2</v>
      </c>
      <c r="H16" s="179"/>
      <c r="I16" s="179">
        <f>(INDEX(LOGEST(I9:I13,$C$9:$C$13),1)-1)</f>
        <v>5.2495540833558341E-2</v>
      </c>
      <c r="J16" s="179"/>
      <c r="K16" s="179">
        <f>(INDEX(LOGEST(K9:K13,$C$9:$C$13),1)-1)</f>
        <v>8.1876817414971104E-2</v>
      </c>
      <c r="L16" s="179">
        <f>(INDEX(LOGEST(L9:L13,$C$9:$C$13),1)-1)</f>
        <v>-7.7571359251001226E-2</v>
      </c>
      <c r="M16" s="179">
        <f>(INDEX(LOGEST(M9:M13,$C$9:$C$13),1)-1)</f>
        <v>4.0234135160840845E-2</v>
      </c>
    </row>
    <row r="17" spans="2:13" s="33" customFormat="1" ht="12" customHeight="1">
      <c r="C17" s="77"/>
      <c r="D17" s="229"/>
      <c r="E17" s="229"/>
      <c r="F17" s="229"/>
      <c r="G17" s="229"/>
      <c r="H17" s="229"/>
      <c r="I17" s="229"/>
      <c r="J17" s="229"/>
      <c r="K17" s="229"/>
      <c r="L17" s="229"/>
      <c r="M17" s="229"/>
    </row>
    <row r="18" spans="2:13" s="218" customFormat="1" ht="18" customHeight="1">
      <c r="B18" s="51"/>
      <c r="C18" s="261" t="s">
        <v>87</v>
      </c>
      <c r="D18" s="262"/>
      <c r="E18" s="240" t="s">
        <v>111</v>
      </c>
      <c r="F18" s="263"/>
      <c r="G18" s="264"/>
      <c r="H18" s="264"/>
      <c r="I18" s="264"/>
      <c r="J18" s="264"/>
      <c r="K18" s="264"/>
      <c r="L18" s="264"/>
      <c r="M18" s="264"/>
    </row>
    <row r="19" spans="2:13" s="1" customFormat="1" ht="12.95" customHeight="1">
      <c r="B19" s="33"/>
      <c r="C19" s="313" t="s">
        <v>121</v>
      </c>
      <c r="D19" s="313"/>
      <c r="E19" s="315" t="s">
        <v>55</v>
      </c>
      <c r="F19" s="315" t="s">
        <v>56</v>
      </c>
      <c r="G19" s="315" t="s">
        <v>17</v>
      </c>
      <c r="H19" s="315" t="s">
        <v>18</v>
      </c>
      <c r="I19" s="315" t="s">
        <v>28</v>
      </c>
      <c r="J19" s="315" t="s">
        <v>29</v>
      </c>
      <c r="K19" s="305" t="s">
        <v>30</v>
      </c>
      <c r="L19" s="305" t="s">
        <v>42</v>
      </c>
      <c r="M19" s="33"/>
    </row>
    <row r="20" spans="2:13" s="1" customFormat="1" ht="12.95" customHeight="1">
      <c r="B20" s="33"/>
      <c r="C20" s="314"/>
      <c r="D20" s="314"/>
      <c r="E20" s="320"/>
      <c r="F20" s="320"/>
      <c r="G20" s="320"/>
      <c r="H20" s="320"/>
      <c r="I20" s="320"/>
      <c r="J20" s="320"/>
      <c r="K20" s="306"/>
      <c r="L20" s="306"/>
      <c r="M20" s="33"/>
    </row>
    <row r="21" spans="2:13" ht="3" customHeight="1">
      <c r="B21" s="14"/>
      <c r="C21" s="79"/>
      <c r="D21" s="34"/>
      <c r="E21" s="80"/>
      <c r="F21" s="46"/>
      <c r="G21" s="81"/>
      <c r="H21" s="82"/>
      <c r="I21" s="59"/>
      <c r="J21" s="55"/>
      <c r="K21" s="58"/>
      <c r="L21" s="83"/>
      <c r="M21" s="14"/>
    </row>
    <row r="22" spans="2:13" ht="12.95" customHeight="1">
      <c r="B22" s="14"/>
      <c r="C22" s="60">
        <v>2020</v>
      </c>
      <c r="D22" s="8"/>
      <c r="E22" s="295">
        <v>11</v>
      </c>
      <c r="F22" s="295">
        <v>28</v>
      </c>
      <c r="G22" s="295">
        <v>217</v>
      </c>
      <c r="H22" s="295">
        <v>273</v>
      </c>
      <c r="I22" s="295">
        <v>335</v>
      </c>
      <c r="J22" s="295">
        <v>88</v>
      </c>
      <c r="K22" s="295">
        <v>143</v>
      </c>
      <c r="L22" s="295">
        <v>1101</v>
      </c>
      <c r="M22" s="14"/>
    </row>
    <row r="23" spans="2:13" ht="12.95" customHeight="1">
      <c r="B23" s="14"/>
      <c r="C23" s="60">
        <v>2021</v>
      </c>
      <c r="D23" s="8"/>
      <c r="E23" s="295">
        <v>22</v>
      </c>
      <c r="F23" s="295">
        <v>45</v>
      </c>
      <c r="G23" s="295">
        <v>218</v>
      </c>
      <c r="H23" s="295">
        <v>279</v>
      </c>
      <c r="I23" s="295">
        <v>335</v>
      </c>
      <c r="J23" s="295">
        <v>93</v>
      </c>
      <c r="K23" s="295">
        <v>121</v>
      </c>
      <c r="L23" s="295">
        <v>1114</v>
      </c>
      <c r="M23" s="14"/>
    </row>
    <row r="24" spans="2:13" ht="12.95" customHeight="1">
      <c r="B24" s="14"/>
      <c r="C24" s="60">
        <v>2022</v>
      </c>
      <c r="D24" s="8"/>
      <c r="E24" s="295">
        <v>18</v>
      </c>
      <c r="F24" s="295">
        <v>44</v>
      </c>
      <c r="G24" s="295">
        <v>225</v>
      </c>
      <c r="H24" s="295">
        <v>248</v>
      </c>
      <c r="I24" s="295">
        <v>364</v>
      </c>
      <c r="J24" s="295">
        <v>122</v>
      </c>
      <c r="K24" s="295">
        <v>152</v>
      </c>
      <c r="L24" s="295">
        <v>1178</v>
      </c>
      <c r="M24" s="14"/>
    </row>
    <row r="25" spans="2:13" ht="12.95" customHeight="1">
      <c r="B25" s="14"/>
      <c r="C25" s="60">
        <v>2023</v>
      </c>
      <c r="D25" s="8"/>
      <c r="E25" s="295">
        <v>15</v>
      </c>
      <c r="F25" s="295">
        <v>47</v>
      </c>
      <c r="G25" s="295">
        <v>229</v>
      </c>
      <c r="H25" s="295">
        <v>256</v>
      </c>
      <c r="I25" s="295">
        <v>369</v>
      </c>
      <c r="J25" s="295">
        <v>116</v>
      </c>
      <c r="K25" s="295">
        <v>147</v>
      </c>
      <c r="L25" s="295">
        <v>1180</v>
      </c>
      <c r="M25" s="14"/>
    </row>
    <row r="26" spans="2:13" ht="12.95" customHeight="1">
      <c r="B26" s="14"/>
      <c r="C26" s="60">
        <v>2024</v>
      </c>
      <c r="D26" s="8"/>
      <c r="E26" s="295">
        <v>17</v>
      </c>
      <c r="F26" s="295">
        <v>47</v>
      </c>
      <c r="G26" s="295">
        <v>236</v>
      </c>
      <c r="H26" s="295">
        <v>286</v>
      </c>
      <c r="I26" s="295">
        <v>387</v>
      </c>
      <c r="J26" s="14">
        <v>153</v>
      </c>
      <c r="K26" s="14">
        <v>163</v>
      </c>
      <c r="L26" s="295">
        <v>1303</v>
      </c>
      <c r="M26" s="14"/>
    </row>
    <row r="27" spans="2:13" ht="3" customHeight="1">
      <c r="B27" s="14"/>
      <c r="C27" s="78"/>
      <c r="D27" s="78"/>
      <c r="E27" s="286">
        <v>13</v>
      </c>
      <c r="F27" s="286">
        <v>43</v>
      </c>
      <c r="G27" s="286">
        <v>238</v>
      </c>
      <c r="H27" s="286">
        <v>281</v>
      </c>
      <c r="I27" s="286">
        <v>376</v>
      </c>
      <c r="J27" s="286">
        <v>134</v>
      </c>
      <c r="K27" s="287">
        <v>157</v>
      </c>
      <c r="L27" s="130"/>
      <c r="M27" s="14"/>
    </row>
    <row r="28" spans="2:13" ht="12.95" customHeight="1">
      <c r="B28" s="14"/>
      <c r="C28" s="63" t="s">
        <v>19</v>
      </c>
      <c r="D28" s="64"/>
      <c r="E28" s="280">
        <f>((E26-E25)/E25)</f>
        <v>0.13333333333333333</v>
      </c>
      <c r="F28" s="280">
        <f t="shared" ref="F28:L28" si="0">((F26-F25)/F25)</f>
        <v>0</v>
      </c>
      <c r="G28" s="280">
        <f t="shared" si="0"/>
        <v>3.0567685589519649E-2</v>
      </c>
      <c r="H28" s="280">
        <f t="shared" si="0"/>
        <v>0.1171875</v>
      </c>
      <c r="I28" s="280">
        <f t="shared" si="0"/>
        <v>4.878048780487805E-2</v>
      </c>
      <c r="J28" s="280">
        <f t="shared" si="0"/>
        <v>0.31896551724137934</v>
      </c>
      <c r="K28" s="280">
        <f t="shared" si="0"/>
        <v>0.10884353741496598</v>
      </c>
      <c r="L28" s="280">
        <f t="shared" si="0"/>
        <v>0.10423728813559321</v>
      </c>
      <c r="M28" s="14"/>
    </row>
    <row r="29" spans="2:13" ht="12.95" customHeight="1">
      <c r="B29" s="14"/>
      <c r="C29" s="63" t="s">
        <v>80</v>
      </c>
      <c r="D29" s="54"/>
      <c r="E29" s="280">
        <f>(INDEX(LOGEST(E22:E26,$C$22:$C$26),1)-1)</f>
        <v>4.9972936448137828E-2</v>
      </c>
      <c r="F29" s="280">
        <f t="shared" ref="F29:L29" si="1">(INDEX(LOGEST(F22:F26,$C$22:$C$26),1)-1)</f>
        <v>0.11397770685044573</v>
      </c>
      <c r="G29" s="280">
        <f t="shared" si="1"/>
        <v>2.1946952005861053E-2</v>
      </c>
      <c r="H29" s="280">
        <f t="shared" si="1"/>
        <v>7.0081484885164969E-4</v>
      </c>
      <c r="I29" s="280">
        <f t="shared" si="1"/>
        <v>3.9277170831300445E-2</v>
      </c>
      <c r="J29" s="280">
        <f t="shared" si="1"/>
        <v>0.14192940367859075</v>
      </c>
      <c r="K29" s="280">
        <f t="shared" si="1"/>
        <v>4.6703098601748039E-2</v>
      </c>
      <c r="L29" s="280">
        <f t="shared" si="1"/>
        <v>4.0234135160840845E-2</v>
      </c>
      <c r="M29" s="14"/>
    </row>
    <row r="30" spans="2:13" ht="12.75" customHeight="1">
      <c r="B30" s="14"/>
      <c r="C30" s="14"/>
      <c r="D30" s="14"/>
      <c r="E30" s="14"/>
      <c r="F30" s="14"/>
      <c r="G30" s="14"/>
      <c r="H30" s="14"/>
      <c r="I30" s="14"/>
      <c r="J30" s="14"/>
      <c r="K30" s="14"/>
      <c r="L30" s="14"/>
      <c r="M30" s="14"/>
    </row>
    <row r="31" spans="2:13" s="216" customFormat="1" ht="18" customHeight="1">
      <c r="B31" s="231"/>
      <c r="C31" s="261" t="s">
        <v>88</v>
      </c>
      <c r="D31" s="265"/>
      <c r="E31" s="266" t="s">
        <v>78</v>
      </c>
      <c r="F31" s="267"/>
      <c r="G31" s="267"/>
      <c r="H31" s="25"/>
      <c r="I31" s="25"/>
      <c r="J31" s="267"/>
      <c r="K31" s="249"/>
      <c r="L31" s="25"/>
      <c r="M31" s="25"/>
    </row>
    <row r="32" spans="2:13" s="12" customFormat="1" ht="17.100000000000001" customHeight="1">
      <c r="B32" s="229"/>
      <c r="C32" s="313" t="s">
        <v>121</v>
      </c>
      <c r="D32" s="313"/>
      <c r="E32" s="321" t="s">
        <v>70</v>
      </c>
      <c r="F32" s="321" t="s">
        <v>71</v>
      </c>
      <c r="G32" s="305" t="s">
        <v>27</v>
      </c>
      <c r="H32" s="25"/>
      <c r="I32" s="25"/>
      <c r="J32" s="229"/>
      <c r="K32" s="229"/>
      <c r="L32" s="25"/>
      <c r="M32" s="25"/>
    </row>
    <row r="33" spans="2:13" s="27" customFormat="1" ht="6" customHeight="1">
      <c r="C33" s="314"/>
      <c r="D33" s="314"/>
      <c r="E33" s="322"/>
      <c r="F33" s="322"/>
      <c r="G33" s="306"/>
      <c r="H33" s="25"/>
      <c r="I33" s="25"/>
      <c r="L33" s="25"/>
      <c r="M33" s="25"/>
    </row>
    <row r="34" spans="2:13" s="12" customFormat="1" ht="4.5" customHeight="1">
      <c r="B34" s="27"/>
      <c r="C34" s="87"/>
      <c r="D34" s="88"/>
      <c r="E34" s="89"/>
      <c r="F34" s="90"/>
      <c r="G34" s="171"/>
      <c r="H34" s="25"/>
      <c r="I34" s="25"/>
      <c r="J34" s="27"/>
      <c r="K34" s="27"/>
      <c r="L34" s="25"/>
      <c r="M34" s="25"/>
    </row>
    <row r="35" spans="2:13" s="12" customFormat="1" ht="12.95" customHeight="1">
      <c r="B35" s="229"/>
      <c r="C35" s="60">
        <v>2020</v>
      </c>
      <c r="D35" s="88"/>
      <c r="E35" s="295">
        <v>834</v>
      </c>
      <c r="F35" s="295">
        <v>263</v>
      </c>
      <c r="G35" s="295">
        <v>1101</v>
      </c>
      <c r="H35" s="25"/>
      <c r="I35" s="25"/>
      <c r="J35" s="229"/>
      <c r="K35" s="229"/>
      <c r="L35" s="25"/>
      <c r="M35" s="25"/>
    </row>
    <row r="36" spans="2:13" s="12" customFormat="1" ht="12.95" customHeight="1">
      <c r="B36" s="229"/>
      <c r="C36" s="60">
        <v>2021</v>
      </c>
      <c r="D36" s="88"/>
      <c r="E36" s="295">
        <v>824</v>
      </c>
      <c r="F36" s="295">
        <v>290</v>
      </c>
      <c r="G36" s="295">
        <v>1114</v>
      </c>
      <c r="H36" s="25"/>
      <c r="I36" s="25"/>
      <c r="J36" s="229"/>
      <c r="K36" s="229"/>
      <c r="L36" s="25"/>
      <c r="M36" s="25"/>
    </row>
    <row r="37" spans="2:13" s="12" customFormat="1" ht="12.95" customHeight="1">
      <c r="B37" s="229"/>
      <c r="C37" s="60">
        <v>2022</v>
      </c>
      <c r="D37" s="91"/>
      <c r="E37" s="295">
        <v>888</v>
      </c>
      <c r="F37" s="295">
        <v>288</v>
      </c>
      <c r="G37" s="295">
        <v>1178</v>
      </c>
      <c r="H37" s="14"/>
      <c r="I37" s="14"/>
      <c r="J37" s="229"/>
      <c r="K37" s="229"/>
      <c r="L37" s="25"/>
      <c r="M37" s="25"/>
    </row>
    <row r="38" spans="2:13" s="9" customFormat="1" ht="12.95" customHeight="1">
      <c r="B38" s="229"/>
      <c r="C38" s="60">
        <v>2023</v>
      </c>
      <c r="D38" s="88"/>
      <c r="E38" s="295">
        <v>852</v>
      </c>
      <c r="F38" s="295">
        <v>327</v>
      </c>
      <c r="G38" s="295">
        <v>1180</v>
      </c>
      <c r="H38" s="14"/>
      <c r="I38" s="14"/>
      <c r="J38" s="229"/>
      <c r="K38" s="229"/>
      <c r="L38" s="25"/>
      <c r="M38" s="25"/>
    </row>
    <row r="39" spans="2:13" s="13" customFormat="1" ht="11.25" customHeight="1">
      <c r="B39" s="229"/>
      <c r="C39" s="60">
        <v>2024</v>
      </c>
      <c r="D39" s="88"/>
      <c r="E39" s="295">
        <v>998</v>
      </c>
      <c r="F39" s="295">
        <v>303</v>
      </c>
      <c r="G39" s="295">
        <v>1303</v>
      </c>
      <c r="H39" s="14"/>
      <c r="I39" s="14"/>
      <c r="J39" s="229"/>
      <c r="K39" s="229"/>
      <c r="L39" s="25"/>
      <c r="M39" s="25"/>
    </row>
    <row r="40" spans="2:13" s="3" customFormat="1" ht="3.75" customHeight="1">
      <c r="B40" s="268"/>
      <c r="C40" s="86"/>
      <c r="D40" s="88"/>
      <c r="E40" s="180"/>
      <c r="F40" s="173"/>
      <c r="G40" s="181"/>
      <c r="H40" s="14"/>
      <c r="I40" s="14"/>
      <c r="J40" s="268"/>
      <c r="K40" s="268"/>
      <c r="L40" s="25"/>
      <c r="M40" s="25"/>
    </row>
    <row r="41" spans="2:13" s="15" customFormat="1" ht="12.95" customHeight="1">
      <c r="B41" s="268"/>
      <c r="C41" s="92" t="s">
        <v>19</v>
      </c>
      <c r="D41" s="93"/>
      <c r="E41" s="182">
        <f>((E39-E38)/E38)</f>
        <v>0.17136150234741784</v>
      </c>
      <c r="F41" s="182">
        <f t="shared" ref="F41:G41" si="2">((F39-F38)/F38)</f>
        <v>-7.3394495412844041E-2</v>
      </c>
      <c r="G41" s="182">
        <f t="shared" si="2"/>
        <v>0.10423728813559321</v>
      </c>
      <c r="H41" s="25"/>
      <c r="I41" s="25"/>
      <c r="J41" s="268"/>
      <c r="K41" s="268"/>
      <c r="L41" s="25"/>
      <c r="M41" s="25"/>
    </row>
    <row r="42" spans="2:13" s="7" customFormat="1" ht="14.25" customHeight="1">
      <c r="B42" s="15"/>
      <c r="C42" s="63" t="s">
        <v>80</v>
      </c>
      <c r="D42" s="95"/>
      <c r="E42" s="182">
        <f>(INDEX(LOGEST(E35:E39,$C$35:$C$39),1)-1)</f>
        <v>4.0025856103823587E-2</v>
      </c>
      <c r="F42" s="182">
        <f t="shared" ref="F42:G42" si="3">(INDEX(LOGEST(F35:F39,$C$35:$C$39),1)-1)</f>
        <v>4.1147717787571647E-2</v>
      </c>
      <c r="G42" s="182">
        <f t="shared" si="3"/>
        <v>4.0234135160840845E-2</v>
      </c>
      <c r="H42" s="25"/>
      <c r="I42" s="25"/>
      <c r="J42" s="15"/>
      <c r="K42" s="15"/>
      <c r="L42" s="25"/>
      <c r="M42" s="25"/>
    </row>
    <row r="43" spans="2:13" s="18" customFormat="1" ht="9.9499999999999993" customHeight="1">
      <c r="B43" s="7"/>
      <c r="C43" s="96"/>
      <c r="D43" s="95"/>
      <c r="E43" s="97"/>
      <c r="F43" s="94"/>
      <c r="G43" s="97"/>
      <c r="H43" s="94"/>
      <c r="I43" s="94"/>
      <c r="J43" s="94"/>
      <c r="K43" s="98"/>
      <c r="L43" s="99"/>
      <c r="M43" s="7"/>
    </row>
    <row r="44" spans="2:13" s="52" customFormat="1" ht="9.9499999999999993" customHeight="1">
      <c r="B44" s="18"/>
      <c r="C44" s="100" t="s">
        <v>45</v>
      </c>
      <c r="D44" s="101"/>
      <c r="E44" s="101"/>
      <c r="F44" s="101"/>
      <c r="G44" s="101"/>
      <c r="H44" s="101"/>
      <c r="I44" s="101"/>
      <c r="J44" s="101"/>
      <c r="K44" s="102"/>
      <c r="L44" s="103"/>
      <c r="M44" s="18"/>
    </row>
    <row r="45" spans="2:13" s="52" customFormat="1" ht="9.9499999999999993" customHeight="1">
      <c r="C45" s="104" t="s">
        <v>54</v>
      </c>
      <c r="D45" s="105"/>
      <c r="E45" s="102"/>
      <c r="F45" s="18"/>
      <c r="G45" s="102"/>
      <c r="H45" s="18"/>
      <c r="I45" s="18"/>
      <c r="J45" s="106"/>
      <c r="K45" s="106"/>
      <c r="L45" s="107"/>
    </row>
    <row r="46" spans="2:13">
      <c r="B46" s="52"/>
      <c r="C46" s="104" t="s">
        <v>46</v>
      </c>
      <c r="D46" s="50"/>
      <c r="E46" s="108"/>
      <c r="F46" s="18"/>
      <c r="G46" s="108"/>
      <c r="H46" s="52"/>
      <c r="I46" s="52"/>
      <c r="J46" s="106"/>
      <c r="K46" s="106"/>
      <c r="L46" s="107"/>
      <c r="M46" s="52"/>
    </row>
  </sheetData>
  <mergeCells count="22">
    <mergeCell ref="J19:J20"/>
    <mergeCell ref="K19:K20"/>
    <mergeCell ref="C32:D33"/>
    <mergeCell ref="E32:E33"/>
    <mergeCell ref="F32:F33"/>
    <mergeCell ref="G32:G33"/>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MT,Regular"&amp;9&amp;K0065A4May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07" customFormat="1" ht="18" customHeight="1">
      <c r="B4" s="269" t="s">
        <v>26</v>
      </c>
      <c r="C4" s="270"/>
      <c r="D4" s="271"/>
      <c r="E4" s="272"/>
      <c r="F4" s="272"/>
      <c r="G4" s="273"/>
      <c r="H4" s="274"/>
      <c r="I4" s="274"/>
      <c r="J4" s="274"/>
      <c r="K4" s="274"/>
    </row>
    <row r="5" spans="1:11" s="215" customFormat="1" ht="18" customHeight="1">
      <c r="B5" s="53"/>
      <c r="C5" s="232" t="s">
        <v>39</v>
      </c>
      <c r="D5" s="228"/>
      <c r="E5" s="240" t="s">
        <v>82</v>
      </c>
      <c r="F5" s="240"/>
      <c r="G5" s="228"/>
      <c r="H5" s="140"/>
      <c r="I5" s="140"/>
      <c r="J5" s="140"/>
      <c r="K5" s="140"/>
    </row>
    <row r="6" spans="1:11" s="36" customFormat="1" ht="15.95" customHeight="1">
      <c r="C6" s="141"/>
      <c r="D6" s="142"/>
      <c r="E6" s="327" t="s">
        <v>31</v>
      </c>
      <c r="F6" s="327"/>
      <c r="G6" s="327"/>
      <c r="H6" s="327"/>
      <c r="I6" s="135"/>
      <c r="J6" s="25"/>
      <c r="K6" s="25"/>
    </row>
    <row r="7" spans="1:11" s="37" customFormat="1" ht="17.100000000000001" customHeight="1">
      <c r="C7" s="313" t="s">
        <v>121</v>
      </c>
      <c r="D7" s="313"/>
      <c r="E7" s="328" t="s">
        <v>20</v>
      </c>
      <c r="F7" s="328"/>
      <c r="G7" s="330" t="s">
        <v>21</v>
      </c>
      <c r="H7" s="330"/>
      <c r="I7" s="324" t="s">
        <v>42</v>
      </c>
      <c r="J7" s="14"/>
      <c r="K7" s="14"/>
    </row>
    <row r="8" spans="1:11" s="37" customFormat="1" ht="8.25" customHeight="1">
      <c r="C8" s="314"/>
      <c r="D8" s="314"/>
      <c r="E8" s="329"/>
      <c r="F8" s="329"/>
      <c r="G8" s="331"/>
      <c r="H8" s="331"/>
      <c r="I8" s="325"/>
      <c r="J8" s="14"/>
      <c r="K8" s="14"/>
    </row>
    <row r="9" spans="1:11" s="37" customFormat="1" ht="3.75" customHeight="1">
      <c r="C9" s="143"/>
      <c r="D9" s="144"/>
      <c r="F9" s="288"/>
      <c r="G9" s="288"/>
      <c r="H9" s="288"/>
      <c r="I9" s="136"/>
      <c r="J9" s="14"/>
      <c r="K9" s="14"/>
    </row>
    <row r="10" spans="1:11" s="37" customFormat="1" ht="12.95" customHeight="1">
      <c r="C10" s="60">
        <v>2020</v>
      </c>
      <c r="D10" s="144"/>
      <c r="F10" s="43">
        <v>591</v>
      </c>
      <c r="G10" s="294"/>
      <c r="H10" s="43">
        <v>419</v>
      </c>
      <c r="I10" s="43">
        <v>1010</v>
      </c>
      <c r="J10" s="14"/>
      <c r="K10" s="14"/>
    </row>
    <row r="11" spans="1:11" s="37" customFormat="1" ht="12.95" customHeight="1">
      <c r="C11" s="60">
        <v>2021</v>
      </c>
      <c r="D11" s="144"/>
      <c r="F11" s="43">
        <v>584</v>
      </c>
      <c r="G11" s="294"/>
      <c r="H11" s="43">
        <v>450</v>
      </c>
      <c r="I11" s="43">
        <v>1034</v>
      </c>
      <c r="J11" s="14"/>
      <c r="K11" s="14"/>
    </row>
    <row r="12" spans="1:11" s="37" customFormat="1" ht="12.95" customHeight="1">
      <c r="C12" s="60">
        <v>2022</v>
      </c>
      <c r="D12" s="144"/>
      <c r="F12" s="43">
        <v>670</v>
      </c>
      <c r="G12" s="294"/>
      <c r="H12" s="43">
        <v>422</v>
      </c>
      <c r="I12" s="43">
        <v>1092</v>
      </c>
      <c r="J12" s="14"/>
      <c r="K12" s="14"/>
    </row>
    <row r="13" spans="1:11" s="37" customFormat="1" ht="12.95" customHeight="1">
      <c r="C13" s="60">
        <v>2023</v>
      </c>
      <c r="D13" s="144"/>
      <c r="F13" s="43">
        <v>665</v>
      </c>
      <c r="G13" s="294"/>
      <c r="H13" s="43">
        <v>425</v>
      </c>
      <c r="I13" s="43">
        <v>1090</v>
      </c>
      <c r="J13" s="14"/>
      <c r="K13" s="14"/>
    </row>
    <row r="14" spans="1:11" s="37" customFormat="1" ht="12.95" customHeight="1">
      <c r="C14" s="60">
        <v>2024</v>
      </c>
      <c r="D14" s="144"/>
      <c r="F14" s="43">
        <v>754</v>
      </c>
      <c r="G14" s="294"/>
      <c r="H14" s="43">
        <v>439</v>
      </c>
      <c r="I14" s="43">
        <v>1193</v>
      </c>
      <c r="J14" s="14"/>
      <c r="K14" s="14"/>
    </row>
    <row r="15" spans="1:11" s="37" customFormat="1" ht="3" customHeight="1">
      <c r="C15" s="147"/>
      <c r="D15" s="147"/>
      <c r="E15" s="148"/>
      <c r="F15" s="289"/>
      <c r="G15" s="289"/>
      <c r="H15" s="149"/>
      <c r="I15" s="138"/>
      <c r="J15" s="14"/>
      <c r="K15" s="14"/>
    </row>
    <row r="16" spans="1:11" s="37" customFormat="1" ht="12.95" customHeight="1">
      <c r="C16" s="75" t="s">
        <v>19</v>
      </c>
      <c r="D16" s="76"/>
      <c r="F16" s="290">
        <f>((F14-F13)/F13)</f>
        <v>0.13383458646616542</v>
      </c>
      <c r="G16" s="291"/>
      <c r="H16" s="290">
        <f t="shared" ref="H16:I16" si="0">((H14-H13)/H13)</f>
        <v>3.2941176470588238E-2</v>
      </c>
      <c r="I16" s="290">
        <f t="shared" si="0"/>
        <v>9.4495412844036702E-2</v>
      </c>
      <c r="J16" s="14"/>
      <c r="K16" s="14"/>
    </row>
    <row r="17" spans="2:11" s="28" customFormat="1" ht="13.5" customHeight="1">
      <c r="B17" s="37"/>
      <c r="C17" s="63" t="s">
        <v>80</v>
      </c>
      <c r="D17" s="64"/>
      <c r="E17" s="37"/>
      <c r="F17" s="179">
        <f>(INDEX(LOGEST(F10:F14,$C$10:$C$14),1)-1)</f>
        <v>6.3647326484150391E-2</v>
      </c>
      <c r="G17" s="54"/>
      <c r="H17" s="179">
        <f t="shared" ref="H17:I17" si="1">(INDEX(LOGEST(H10:H14,$C$10:$C$14),1)-1)</f>
        <v>3.6163806284128519E-3</v>
      </c>
      <c r="I17" s="179">
        <f t="shared" si="1"/>
        <v>3.9332265419431467E-2</v>
      </c>
      <c r="J17" s="14"/>
      <c r="K17" s="14"/>
    </row>
    <row r="18" spans="2:11" s="215" customFormat="1" ht="18" customHeight="1">
      <c r="B18" s="53"/>
      <c r="C18" s="139"/>
      <c r="D18" s="140"/>
      <c r="E18" s="140"/>
      <c r="F18" s="140"/>
      <c r="G18" s="140"/>
      <c r="H18" s="140"/>
      <c r="I18" s="140"/>
      <c r="J18" s="140"/>
      <c r="K18" s="140"/>
    </row>
    <row r="19" spans="2:11" s="36" customFormat="1" ht="21.75" customHeight="1">
      <c r="B19" s="53"/>
      <c r="C19" s="232" t="s">
        <v>40</v>
      </c>
      <c r="D19" s="228"/>
      <c r="E19" s="240" t="s">
        <v>83</v>
      </c>
      <c r="F19" s="240"/>
      <c r="G19" s="228"/>
      <c r="H19" s="140"/>
      <c r="I19" s="140"/>
      <c r="J19" s="140"/>
      <c r="K19" s="140"/>
    </row>
    <row r="20" spans="2:11" s="37" customFormat="1" ht="18.75" customHeight="1">
      <c r="B20" s="36"/>
      <c r="C20" s="141"/>
      <c r="D20" s="142"/>
      <c r="E20" s="326" t="s">
        <v>49</v>
      </c>
      <c r="F20" s="326"/>
      <c r="G20" s="326"/>
      <c r="H20" s="326"/>
      <c r="I20" s="326"/>
      <c r="J20" s="326"/>
      <c r="K20" s="326"/>
    </row>
    <row r="21" spans="2:11" s="37" customFormat="1" ht="12" customHeight="1">
      <c r="C21" s="313" t="s">
        <v>121</v>
      </c>
      <c r="D21" s="313"/>
      <c r="E21" s="332" t="s">
        <v>41</v>
      </c>
      <c r="F21" s="324">
        <v>50</v>
      </c>
      <c r="G21" s="296" t="s">
        <v>52</v>
      </c>
      <c r="H21" s="296" t="s">
        <v>53</v>
      </c>
      <c r="I21" s="332">
        <v>100</v>
      </c>
      <c r="J21" s="324" t="s">
        <v>24</v>
      </c>
      <c r="K21" s="324" t="s">
        <v>42</v>
      </c>
    </row>
    <row r="22" spans="2:11" s="37" customFormat="1" ht="12" customHeight="1">
      <c r="C22" s="314"/>
      <c r="D22" s="314"/>
      <c r="E22" s="333"/>
      <c r="F22" s="325"/>
      <c r="G22" s="297">
        <v>70</v>
      </c>
      <c r="H22" s="297">
        <v>90</v>
      </c>
      <c r="I22" s="333"/>
      <c r="J22" s="325"/>
      <c r="K22" s="325"/>
    </row>
    <row r="23" spans="2:11" s="37" customFormat="1" ht="4.5" customHeight="1">
      <c r="C23" s="143"/>
      <c r="D23" s="144"/>
      <c r="E23" s="145"/>
      <c r="F23" s="145"/>
      <c r="G23" s="145"/>
      <c r="H23" s="145"/>
      <c r="I23" s="146"/>
      <c r="J23" s="145"/>
      <c r="K23" s="136"/>
    </row>
    <row r="24" spans="2:11" s="37" customFormat="1">
      <c r="C24" s="60">
        <v>2020</v>
      </c>
      <c r="D24" s="144"/>
      <c r="E24" s="43">
        <v>22</v>
      </c>
      <c r="F24" s="43">
        <v>138</v>
      </c>
      <c r="G24" s="43">
        <v>218</v>
      </c>
      <c r="H24" s="43">
        <v>176</v>
      </c>
      <c r="I24" s="43">
        <v>316</v>
      </c>
      <c r="J24" s="43">
        <v>136</v>
      </c>
      <c r="K24" s="43">
        <v>1010</v>
      </c>
    </row>
    <row r="25" spans="2:11" s="37" customFormat="1">
      <c r="C25" s="60">
        <v>2021</v>
      </c>
      <c r="D25" s="144"/>
      <c r="E25" s="43">
        <v>14</v>
      </c>
      <c r="F25" s="43">
        <v>113</v>
      </c>
      <c r="G25" s="43">
        <v>237</v>
      </c>
      <c r="H25" s="43">
        <v>182</v>
      </c>
      <c r="I25" s="43">
        <v>345</v>
      </c>
      <c r="J25" s="43">
        <v>132</v>
      </c>
      <c r="K25" s="43">
        <v>1034</v>
      </c>
    </row>
    <row r="26" spans="2:11" s="37" customFormat="1">
      <c r="C26" s="60">
        <v>2022</v>
      </c>
      <c r="D26" s="144"/>
      <c r="E26" s="43">
        <v>21</v>
      </c>
      <c r="F26" s="43">
        <v>131</v>
      </c>
      <c r="G26" s="43">
        <v>271</v>
      </c>
      <c r="H26" s="43">
        <v>169</v>
      </c>
      <c r="I26" s="43">
        <v>353</v>
      </c>
      <c r="J26" s="43">
        <v>135</v>
      </c>
      <c r="K26" s="43">
        <v>1092</v>
      </c>
    </row>
    <row r="27" spans="2:11" s="37" customFormat="1">
      <c r="C27" s="60">
        <v>2023</v>
      </c>
      <c r="D27" s="144"/>
      <c r="E27" s="43">
        <v>29</v>
      </c>
      <c r="F27" s="43">
        <v>116</v>
      </c>
      <c r="G27" s="43">
        <v>295</v>
      </c>
      <c r="H27" s="43">
        <v>181</v>
      </c>
      <c r="I27" s="43">
        <v>318</v>
      </c>
      <c r="J27" s="43">
        <v>141</v>
      </c>
      <c r="K27" s="43">
        <v>1090</v>
      </c>
    </row>
    <row r="28" spans="2:11" s="37" customFormat="1">
      <c r="C28" s="60">
        <v>2024</v>
      </c>
      <c r="D28" s="144"/>
      <c r="E28" s="43">
        <v>28</v>
      </c>
      <c r="F28" s="43">
        <v>149</v>
      </c>
      <c r="G28" s="43">
        <v>286</v>
      </c>
      <c r="H28" s="43">
        <v>195</v>
      </c>
      <c r="I28" s="43">
        <v>348</v>
      </c>
      <c r="J28" s="43">
        <v>133</v>
      </c>
      <c r="K28" s="43">
        <v>1193</v>
      </c>
    </row>
    <row r="29" spans="2:11" s="37" customFormat="1" ht="3.75" customHeight="1">
      <c r="C29" s="147"/>
      <c r="D29" s="147"/>
      <c r="E29" s="149"/>
      <c r="F29" s="149"/>
      <c r="G29" s="149"/>
      <c r="H29" s="149"/>
      <c r="I29" s="149"/>
      <c r="J29" s="137"/>
      <c r="K29" s="138"/>
    </row>
    <row r="30" spans="2:11" s="37" customFormat="1" ht="13.5" customHeight="1">
      <c r="C30" s="75" t="s">
        <v>19</v>
      </c>
      <c r="D30" s="76"/>
      <c r="E30" s="178">
        <f t="shared" ref="E30:K30" si="2">((E28-E27)/E27)</f>
        <v>-3.4482758620689655E-2</v>
      </c>
      <c r="F30" s="178">
        <f t="shared" ref="F30:K30" si="3">((F28-F27)/F27)</f>
        <v>0.28448275862068967</v>
      </c>
      <c r="G30" s="178">
        <f t="shared" si="3"/>
        <v>-3.0508474576271188E-2</v>
      </c>
      <c r="H30" s="178">
        <f t="shared" si="3"/>
        <v>7.7348066298342538E-2</v>
      </c>
      <c r="I30" s="178">
        <f t="shared" si="3"/>
        <v>9.4339622641509441E-2</v>
      </c>
      <c r="J30" s="178">
        <f t="shared" si="3"/>
        <v>-5.6737588652482268E-2</v>
      </c>
      <c r="K30" s="178">
        <f t="shared" si="3"/>
        <v>9.4495412844036702E-2</v>
      </c>
    </row>
    <row r="31" spans="2:11" s="28" customFormat="1" ht="13.5" customHeight="1">
      <c r="B31" s="37"/>
      <c r="C31" s="63" t="s">
        <v>80</v>
      </c>
      <c r="D31" s="64"/>
      <c r="E31" s="179">
        <f>(INDEX(LOGEST(E24:E28,$C$24:$C$28),1)-1)</f>
        <v>0.12868841217182903</v>
      </c>
      <c r="F31" s="179">
        <f t="shared" ref="F31:K31" si="4">(INDEX(LOGEST(F24:F28,$C$24:$C$28),1)-1)</f>
        <v>1.8120989636818852E-2</v>
      </c>
      <c r="G31" s="179">
        <f t="shared" si="4"/>
        <v>7.9168536614913743E-2</v>
      </c>
      <c r="H31" s="179">
        <f t="shared" si="4"/>
        <v>2.0152521626618736E-2</v>
      </c>
      <c r="I31" s="179">
        <f t="shared" si="4"/>
        <v>1.1205061475107136E-2</v>
      </c>
      <c r="J31" s="179">
        <f t="shared" si="4"/>
        <v>2.1369252535734518E-3</v>
      </c>
      <c r="K31" s="179">
        <f t="shared" si="4"/>
        <v>3.9332265419431467E-2</v>
      </c>
    </row>
    <row r="32" spans="2:11" s="215" customFormat="1" ht="18" customHeight="1">
      <c r="B32" s="53"/>
      <c r="C32" s="139"/>
      <c r="D32" s="140"/>
      <c r="E32" s="140"/>
      <c r="F32" s="140"/>
      <c r="G32" s="140"/>
      <c r="H32" s="140"/>
      <c r="I32" s="140"/>
      <c r="J32" s="140"/>
      <c r="K32" s="140"/>
    </row>
    <row r="33" spans="2:11" s="37" customFormat="1" ht="15.95" customHeight="1">
      <c r="B33" s="275"/>
      <c r="C33" s="232" t="s">
        <v>72</v>
      </c>
      <c r="D33" s="231"/>
      <c r="E33" s="240" t="s">
        <v>75</v>
      </c>
      <c r="F33" s="240"/>
      <c r="G33" s="228"/>
      <c r="H33" s="140"/>
      <c r="I33" s="140"/>
      <c r="J33" s="140"/>
      <c r="K33" s="140"/>
    </row>
    <row r="34" spans="2:11" s="37" customFormat="1" ht="17.100000000000001" customHeight="1">
      <c r="C34" s="151"/>
      <c r="D34" s="151"/>
      <c r="E34" s="323" t="s">
        <v>43</v>
      </c>
      <c r="F34" s="323"/>
      <c r="G34" s="323"/>
      <c r="H34" s="323"/>
      <c r="I34" s="174"/>
      <c r="J34" s="276"/>
      <c r="K34" s="14"/>
    </row>
    <row r="35" spans="2:11" s="37" customFormat="1" ht="18.75" customHeight="1">
      <c r="C35" s="313" t="s">
        <v>121</v>
      </c>
      <c r="D35" s="313"/>
      <c r="E35" s="324" t="s">
        <v>22</v>
      </c>
      <c r="F35" s="324"/>
      <c r="G35" s="324" t="s">
        <v>23</v>
      </c>
      <c r="H35" s="324"/>
      <c r="I35" s="332" t="s">
        <v>42</v>
      </c>
      <c r="J35" s="332"/>
      <c r="K35" s="14"/>
    </row>
    <row r="36" spans="2:11" s="37" customFormat="1" ht="5.25" customHeight="1">
      <c r="C36" s="314"/>
      <c r="D36" s="314"/>
      <c r="E36" s="154"/>
      <c r="F36" s="154"/>
      <c r="G36" s="335"/>
      <c r="H36" s="336"/>
      <c r="I36" s="148"/>
      <c r="J36" s="84"/>
      <c r="K36" s="14"/>
    </row>
    <row r="37" spans="2:11" s="37" customFormat="1">
      <c r="C37" s="60">
        <v>2020</v>
      </c>
      <c r="D37" s="153"/>
      <c r="E37" s="43"/>
      <c r="F37" s="43">
        <v>633</v>
      </c>
      <c r="G37" s="43"/>
      <c r="H37" s="43">
        <v>377</v>
      </c>
      <c r="I37" s="43"/>
      <c r="J37" s="43">
        <v>1010</v>
      </c>
      <c r="K37" s="14"/>
    </row>
    <row r="38" spans="2:11" s="37" customFormat="1">
      <c r="C38" s="60">
        <v>2021</v>
      </c>
      <c r="D38" s="153"/>
      <c r="E38" s="43"/>
      <c r="F38" s="43">
        <v>589</v>
      </c>
      <c r="G38" s="43"/>
      <c r="H38" s="43">
        <v>445</v>
      </c>
      <c r="I38" s="43"/>
      <c r="J38" s="43">
        <v>1034</v>
      </c>
      <c r="K38" s="14"/>
    </row>
    <row r="39" spans="2:11" s="37" customFormat="1">
      <c r="C39" s="60">
        <v>2022</v>
      </c>
      <c r="D39" s="153"/>
      <c r="E39" s="43"/>
      <c r="F39" s="43">
        <v>684</v>
      </c>
      <c r="G39" s="43"/>
      <c r="H39" s="43">
        <v>408</v>
      </c>
      <c r="I39" s="43"/>
      <c r="J39" s="43">
        <v>1092</v>
      </c>
      <c r="K39" s="14"/>
    </row>
    <row r="40" spans="2:11" s="37" customFormat="1">
      <c r="C40" s="60">
        <v>2023</v>
      </c>
      <c r="D40" s="153"/>
      <c r="E40" s="43"/>
      <c r="F40" s="43">
        <v>680</v>
      </c>
      <c r="G40" s="43"/>
      <c r="H40" s="43">
        <v>410</v>
      </c>
      <c r="I40" s="43"/>
      <c r="J40" s="43">
        <v>1090</v>
      </c>
      <c r="K40" s="14"/>
    </row>
    <row r="41" spans="2:11" s="37" customFormat="1">
      <c r="C41" s="60">
        <v>2024</v>
      </c>
      <c r="D41" s="153"/>
      <c r="E41" s="43"/>
      <c r="F41" s="43">
        <v>748</v>
      </c>
      <c r="G41" s="43"/>
      <c r="H41" s="43">
        <v>444</v>
      </c>
      <c r="I41" s="43"/>
      <c r="J41" s="43">
        <v>1193</v>
      </c>
      <c r="K41" s="14"/>
    </row>
    <row r="42" spans="2:11" s="37" customFormat="1" ht="4.5" customHeight="1">
      <c r="C42" s="147"/>
      <c r="D42" s="147"/>
      <c r="E42" s="154"/>
      <c r="F42" s="154"/>
      <c r="G42" s="155"/>
      <c r="H42" s="150"/>
      <c r="I42" s="175"/>
      <c r="J42" s="14"/>
      <c r="K42" s="14"/>
    </row>
    <row r="43" spans="2:11" s="37" customFormat="1" ht="12.75" customHeight="1">
      <c r="C43" s="75" t="s">
        <v>19</v>
      </c>
      <c r="D43" s="76"/>
      <c r="E43" s="152"/>
      <c r="F43" s="178">
        <f t="shared" ref="F43:H43" si="5">((F41-F40)/F40)</f>
        <v>0.1</v>
      </c>
      <c r="G43" s="223"/>
      <c r="H43" s="178">
        <f t="shared" si="5"/>
        <v>8.2926829268292687E-2</v>
      </c>
      <c r="I43" s="223"/>
      <c r="J43" s="178">
        <f t="shared" ref="J43" si="6">((J41-J40)/J40)</f>
        <v>9.4495412844036702E-2</v>
      </c>
      <c r="K43" s="14"/>
    </row>
    <row r="44" spans="2:11" s="28" customFormat="1" ht="12.75" customHeight="1">
      <c r="B44" s="37"/>
      <c r="C44" s="63" t="s">
        <v>80</v>
      </c>
      <c r="D44" s="64"/>
      <c r="E44" s="156"/>
      <c r="F44" s="179">
        <f>(INDEX(LOGEST(F37:F41,$C$37:$C$41),1)-1)</f>
        <v>4.8911723235337767E-2</v>
      </c>
      <c r="G44" s="222"/>
      <c r="H44" s="179">
        <f>(INDEX(LOGEST(H37:H41,$C$37:$C$41),1)-1)</f>
        <v>2.4827353455224355E-2</v>
      </c>
      <c r="I44" s="222"/>
      <c r="J44" s="179">
        <f>(INDEX(LOGEST(J37:J41,$C$37:$C$41),1)-1)</f>
        <v>3.9332265419431467E-2</v>
      </c>
      <c r="K44" s="14"/>
    </row>
    <row r="45" spans="2:11" s="215" customFormat="1" ht="18" customHeight="1">
      <c r="B45" s="53"/>
      <c r="C45" s="139"/>
      <c r="D45" s="140"/>
      <c r="E45" s="140"/>
      <c r="F45" s="140"/>
      <c r="G45" s="140"/>
      <c r="H45" s="140"/>
      <c r="I45" s="140"/>
      <c r="J45" s="140"/>
      <c r="K45" s="140"/>
    </row>
    <row r="46" spans="2:11" s="37" customFormat="1" ht="15.95" customHeight="1">
      <c r="B46" s="275"/>
      <c r="C46" s="232" t="s">
        <v>73</v>
      </c>
      <c r="D46" s="231"/>
      <c r="E46" s="240" t="s">
        <v>76</v>
      </c>
      <c r="F46" s="240"/>
      <c r="G46" s="228"/>
      <c r="H46" s="140"/>
      <c r="I46" s="140"/>
      <c r="J46" s="140"/>
      <c r="K46" s="140"/>
    </row>
    <row r="47" spans="2:11" s="37" customFormat="1" ht="17.100000000000001" customHeight="1">
      <c r="C47" s="313" t="s">
        <v>121</v>
      </c>
      <c r="D47" s="313"/>
      <c r="E47" s="332" t="s">
        <v>112</v>
      </c>
      <c r="F47" s="332"/>
      <c r="G47" s="332" t="s">
        <v>113</v>
      </c>
      <c r="H47" s="332"/>
      <c r="I47" s="332" t="s">
        <v>42</v>
      </c>
      <c r="J47" s="332"/>
    </row>
    <row r="48" spans="2:11" s="37" customFormat="1" ht="5.25" customHeight="1">
      <c r="C48" s="314"/>
      <c r="D48" s="314"/>
      <c r="E48" s="337"/>
      <c r="F48" s="337"/>
      <c r="G48" s="338"/>
      <c r="H48" s="338"/>
      <c r="I48" s="287"/>
      <c r="J48" s="148"/>
    </row>
    <row r="49" spans="3:11" s="37" customFormat="1" ht="13.5" customHeight="1">
      <c r="C49" s="60">
        <v>2020</v>
      </c>
      <c r="D49" s="153"/>
      <c r="F49" s="43">
        <v>613</v>
      </c>
      <c r="H49" s="43">
        <v>397</v>
      </c>
      <c r="I49" s="14"/>
      <c r="J49" s="43">
        <v>1010</v>
      </c>
    </row>
    <row r="50" spans="3:11" s="37" customFormat="1" ht="13.5" customHeight="1">
      <c r="C50" s="60">
        <v>2021</v>
      </c>
      <c r="D50" s="153"/>
      <c r="F50" s="43">
        <v>629</v>
      </c>
      <c r="H50" s="43">
        <v>405</v>
      </c>
      <c r="I50" s="14"/>
      <c r="J50" s="43">
        <v>1034</v>
      </c>
    </row>
    <row r="51" spans="3:11" s="37" customFormat="1" ht="13.5" customHeight="1">
      <c r="C51" s="60">
        <v>2022</v>
      </c>
      <c r="D51" s="153"/>
      <c r="F51" s="43">
        <v>656</v>
      </c>
      <c r="H51" s="43">
        <v>435</v>
      </c>
      <c r="I51" s="14"/>
      <c r="J51" s="43">
        <v>1092</v>
      </c>
    </row>
    <row r="52" spans="3:11" s="37" customFormat="1" ht="13.5" customHeight="1">
      <c r="C52" s="60">
        <v>2023</v>
      </c>
      <c r="D52" s="153"/>
      <c r="F52" s="43">
        <v>659</v>
      </c>
      <c r="H52" s="43">
        <v>431</v>
      </c>
      <c r="I52" s="14"/>
      <c r="J52" s="43">
        <v>1090</v>
      </c>
    </row>
    <row r="53" spans="3:11" s="37" customFormat="1" ht="13.5" customHeight="1">
      <c r="C53" s="60">
        <v>2024</v>
      </c>
      <c r="D53" s="153"/>
      <c r="F53" s="43">
        <v>730</v>
      </c>
      <c r="H53" s="43">
        <v>461</v>
      </c>
      <c r="I53" s="14"/>
      <c r="J53" s="43">
        <v>1193</v>
      </c>
    </row>
    <row r="54" spans="3:11" s="37" customFormat="1" ht="3" customHeight="1">
      <c r="C54" s="147"/>
      <c r="D54" s="147"/>
      <c r="E54" s="149"/>
      <c r="F54" s="149"/>
      <c r="G54" s="149"/>
      <c r="H54" s="282"/>
      <c r="I54" s="84"/>
      <c r="J54" s="14"/>
    </row>
    <row r="55" spans="3:11" s="37" customFormat="1" ht="14.25" customHeight="1">
      <c r="C55" s="75" t="s">
        <v>19</v>
      </c>
      <c r="D55" s="76"/>
      <c r="F55" s="178">
        <f t="shared" ref="F55:H55" si="7">((F53-F52)/F52)</f>
        <v>0.10773899848254932</v>
      </c>
      <c r="H55" s="178">
        <f t="shared" si="7"/>
        <v>6.9605568445475635E-2</v>
      </c>
      <c r="I55" s="14"/>
      <c r="J55" s="178">
        <f t="shared" ref="J55" si="8">((J53-J52)/J52)</f>
        <v>9.4495412844036702E-2</v>
      </c>
    </row>
    <row r="56" spans="3:11" s="37" customFormat="1" ht="12.75" customHeight="1">
      <c r="C56" s="63" t="s">
        <v>80</v>
      </c>
      <c r="D56" s="64"/>
      <c r="F56" s="179">
        <f>(INDEX(LOGEST(F49:F53,$C$49:$C$53),1)-1)</f>
        <v>4.0389484552528332E-2</v>
      </c>
      <c r="H56" s="179">
        <f>(INDEX(LOGEST(H49:H53,$C$49:$C$53),1)-1)</f>
        <v>3.6774503479007015E-2</v>
      </c>
      <c r="I56" s="14"/>
      <c r="J56" s="179">
        <f>(INDEX(LOGEST(J49:J53,$C$49:$C$53),1)-1)</f>
        <v>3.9332265419431467E-2</v>
      </c>
    </row>
    <row r="57" spans="3:11" s="37" customFormat="1" ht="8.25" customHeight="1">
      <c r="C57" s="65"/>
      <c r="D57" s="64"/>
      <c r="E57" s="41"/>
      <c r="F57" s="41"/>
      <c r="G57" s="157"/>
      <c r="H57" s="157"/>
      <c r="I57" s="162"/>
      <c r="J57" s="157"/>
      <c r="K57" s="157"/>
    </row>
    <row r="58" spans="3:11" s="37" customFormat="1" ht="9.9499999999999993" customHeight="1">
      <c r="C58" s="158" t="s">
        <v>48</v>
      </c>
      <c r="D58" s="159"/>
      <c r="E58" s="41"/>
      <c r="F58" s="41"/>
      <c r="G58" s="160"/>
      <c r="H58" s="160"/>
      <c r="I58" s="163"/>
      <c r="J58" s="160"/>
      <c r="K58" s="160"/>
    </row>
    <row r="59" spans="3:11" s="37" customFormat="1" ht="9.9499999999999993" customHeight="1">
      <c r="C59" s="158" t="s">
        <v>74</v>
      </c>
      <c r="D59" s="35"/>
      <c r="E59" s="161"/>
      <c r="F59" s="161"/>
      <c r="G59" s="161"/>
      <c r="H59" s="161"/>
      <c r="I59" s="161"/>
      <c r="J59" s="161"/>
      <c r="K59" s="161"/>
    </row>
    <row r="60" spans="3:11" s="37" customFormat="1" ht="9.9499999999999993" customHeight="1">
      <c r="C60" s="158" t="s">
        <v>50</v>
      </c>
      <c r="D60" s="35"/>
      <c r="E60" s="161"/>
      <c r="F60" s="161"/>
      <c r="G60" s="161"/>
      <c r="H60" s="161"/>
      <c r="I60" s="161"/>
      <c r="J60" s="161"/>
      <c r="K60" s="161"/>
    </row>
    <row r="61" spans="3:11" s="37" customFormat="1" ht="9.75" customHeight="1">
      <c r="C61" s="158" t="s">
        <v>44</v>
      </c>
      <c r="D61" s="35"/>
      <c r="E61" s="35"/>
      <c r="F61" s="35"/>
      <c r="G61" s="161"/>
      <c r="H61" s="161"/>
      <c r="I61" s="161"/>
      <c r="J61" s="161"/>
      <c r="K61" s="161"/>
    </row>
  </sheetData>
  <mergeCells count="21">
    <mergeCell ref="C35:D36"/>
    <mergeCell ref="C47:D48"/>
    <mergeCell ref="I7:I8"/>
    <mergeCell ref="E20:K20"/>
    <mergeCell ref="C21:D22"/>
    <mergeCell ref="E6:H6"/>
    <mergeCell ref="C7:D8"/>
    <mergeCell ref="E7:F8"/>
    <mergeCell ref="G7:H8"/>
    <mergeCell ref="K21:K22"/>
    <mergeCell ref="J21:J22"/>
    <mergeCell ref="I21:I22"/>
    <mergeCell ref="F21:F22"/>
    <mergeCell ref="E21:E22"/>
    <mergeCell ref="E34:H34"/>
    <mergeCell ref="E35:F35"/>
    <mergeCell ref="G35:H35"/>
    <mergeCell ref="I35:J35"/>
    <mergeCell ref="E47:F47"/>
    <mergeCell ref="G47:H47"/>
    <mergeCell ref="I47:J47"/>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MT,Regular"&amp;9&amp;K0065A4May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2024-06-12T05:08:04Z</cp:lastPrinted>
  <dcterms:created xsi:type="dcterms:W3CDTF">1996-05-22T07:22:55Z</dcterms:created>
  <dcterms:modified xsi:type="dcterms:W3CDTF">2024-06-12T05:09:26Z</dcterms:modified>
</cp:coreProperties>
</file>