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&amp;R\BITRE\ISTARSS\TrainLine\Trainline 10\Time series data\"/>
    </mc:Choice>
  </mc:AlternateContent>
  <xr:revisionPtr revIDLastSave="0" documentId="13_ncr:1_{162BE236-E16C-4C78-814F-902A6971612D}" xr6:coauthVersionLast="36" xr6:coauthVersionMax="36" xr10:uidLastSave="{00000000-0000-0000-0000-000000000000}"/>
  <bookViews>
    <workbookView xWindow="0" yWindow="0" windowWidth="19200" windowHeight="6350" xr2:uid="{0D588704-CF28-4B69-ADF1-677AD650476F}"/>
  </bookViews>
  <sheets>
    <sheet name="Figure 1" sheetId="1" r:id="rId1"/>
    <sheet name="Tables 5 and 6" sheetId="2" r:id="rId2"/>
    <sheet name="Figures 7 and 8" sheetId="4" r:id="rId3"/>
    <sheet name="Table 7" sheetId="5" r:id="rId4"/>
    <sheet name="Table 8" sheetId="6" r:id="rId5"/>
    <sheet name="Table 9" sheetId="7" r:id="rId6"/>
  </sheets>
  <definedNames>
    <definedName name="_Ref23864193" localSheetId="1">'Tables 5 and 6'!#REF!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2" l="1"/>
  <c r="N99" i="2"/>
  <c r="O99" i="2"/>
  <c r="Q99" i="2" s="1"/>
  <c r="P99" i="2"/>
  <c r="M96" i="2"/>
  <c r="N96" i="2"/>
  <c r="O96" i="2"/>
  <c r="P96" i="2"/>
  <c r="M93" i="2"/>
  <c r="N93" i="2"/>
  <c r="O93" i="2"/>
  <c r="P93" i="2"/>
  <c r="Q93" i="2" s="1"/>
  <c r="M90" i="2"/>
  <c r="N90" i="2"/>
  <c r="O90" i="2"/>
  <c r="Q90" i="2" s="1"/>
  <c r="P90" i="2"/>
  <c r="M87" i="2"/>
  <c r="N87" i="2"/>
  <c r="O87" i="2"/>
  <c r="P87" i="2"/>
  <c r="Q87" i="2" s="1"/>
  <c r="M84" i="2"/>
  <c r="N84" i="2"/>
  <c r="O84" i="2"/>
  <c r="P84" i="2"/>
  <c r="O81" i="2"/>
  <c r="P81" i="2"/>
  <c r="Q81" i="2" s="1"/>
  <c r="AA90" i="2"/>
  <c r="AB90" i="2"/>
  <c r="AC90" i="2"/>
  <c r="AD90" i="2"/>
  <c r="AE90" i="2"/>
  <c r="AF90" i="2"/>
  <c r="AA99" i="2"/>
  <c r="AB99" i="2"/>
  <c r="AC99" i="2"/>
  <c r="AD99" i="2"/>
  <c r="AE99" i="2"/>
  <c r="AF99" i="2"/>
  <c r="AG99" i="2" s="1"/>
  <c r="AB96" i="2"/>
  <c r="AC96" i="2"/>
  <c r="AD96" i="2"/>
  <c r="AE96" i="2"/>
  <c r="AF96" i="2"/>
  <c r="AB93" i="2"/>
  <c r="AC93" i="2"/>
  <c r="AD93" i="2"/>
  <c r="AE93" i="2"/>
  <c r="AF93" i="2"/>
  <c r="AG93" i="2" s="1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4" i="2"/>
  <c r="AG95" i="2"/>
  <c r="AG96" i="2"/>
  <c r="AG97" i="2"/>
  <c r="AG98" i="2"/>
  <c r="Q76" i="2"/>
  <c r="Q77" i="2"/>
  <c r="Q78" i="2"/>
  <c r="Q79" i="2"/>
  <c r="Q80" i="2"/>
  <c r="Q82" i="2"/>
  <c r="Q83" i="2"/>
  <c r="Q84" i="2"/>
  <c r="Q85" i="2"/>
  <c r="Q86" i="2"/>
  <c r="Q88" i="2"/>
  <c r="Q89" i="2"/>
  <c r="Q91" i="2"/>
  <c r="Q92" i="2"/>
  <c r="Q94" i="2"/>
  <c r="Q95" i="2"/>
  <c r="Q96" i="2"/>
  <c r="Q97" i="2"/>
  <c r="Q98" i="2"/>
  <c r="Q73" i="2"/>
  <c r="Q74" i="2"/>
  <c r="Q75" i="2"/>
  <c r="Z99" i="2" l="1"/>
  <c r="Y99" i="2"/>
  <c r="X99" i="2"/>
  <c r="W99" i="2"/>
  <c r="V99" i="2"/>
  <c r="U99" i="2"/>
  <c r="L99" i="2"/>
  <c r="K99" i="2"/>
  <c r="J99" i="2"/>
  <c r="I99" i="2"/>
  <c r="H99" i="2"/>
  <c r="G99" i="2"/>
  <c r="F99" i="2"/>
  <c r="AA96" i="2"/>
  <c r="Z96" i="2"/>
  <c r="Y96" i="2"/>
  <c r="X96" i="2"/>
  <c r="W96" i="2"/>
  <c r="V96" i="2"/>
  <c r="U96" i="2"/>
  <c r="L96" i="2"/>
  <c r="K96" i="2"/>
  <c r="J96" i="2"/>
  <c r="I96" i="2"/>
  <c r="H96" i="2"/>
  <c r="G96" i="2"/>
  <c r="F96" i="2"/>
  <c r="AA93" i="2"/>
  <c r="Z93" i="2"/>
  <c r="Y93" i="2"/>
  <c r="X93" i="2"/>
  <c r="W93" i="2"/>
  <c r="V93" i="2"/>
  <c r="U93" i="2"/>
  <c r="L93" i="2"/>
  <c r="K93" i="2"/>
  <c r="J93" i="2"/>
  <c r="I93" i="2"/>
  <c r="H93" i="2"/>
  <c r="G93" i="2"/>
  <c r="F93" i="2"/>
  <c r="Z90" i="2"/>
  <c r="Y90" i="2"/>
  <c r="X90" i="2"/>
  <c r="W90" i="2"/>
  <c r="V90" i="2"/>
  <c r="U90" i="2"/>
  <c r="L90" i="2"/>
  <c r="K90" i="2"/>
  <c r="J90" i="2"/>
  <c r="I90" i="2"/>
  <c r="H90" i="2"/>
  <c r="G90" i="2"/>
  <c r="F90" i="2"/>
  <c r="AB87" i="2"/>
  <c r="AA87" i="2"/>
  <c r="Z87" i="2"/>
  <c r="Y87" i="2"/>
  <c r="X87" i="2"/>
  <c r="W87" i="2"/>
  <c r="V87" i="2"/>
  <c r="U87" i="2"/>
  <c r="L87" i="2"/>
  <c r="K87" i="2"/>
  <c r="J87" i="2"/>
  <c r="I87" i="2"/>
  <c r="H87" i="2"/>
  <c r="G87" i="2"/>
  <c r="F87" i="2"/>
  <c r="AB84" i="2"/>
  <c r="AA84" i="2"/>
  <c r="Z84" i="2"/>
  <c r="Y84" i="2"/>
  <c r="X84" i="2"/>
  <c r="W84" i="2"/>
  <c r="V84" i="2"/>
  <c r="U84" i="2"/>
  <c r="L84" i="2"/>
  <c r="K84" i="2"/>
  <c r="J84" i="2"/>
  <c r="I84" i="2"/>
  <c r="H84" i="2"/>
  <c r="G84" i="2"/>
  <c r="F84" i="2"/>
  <c r="AB81" i="2"/>
  <c r="AA81" i="2"/>
  <c r="Z81" i="2"/>
  <c r="Y81" i="2"/>
  <c r="X81" i="2"/>
  <c r="W81" i="2"/>
  <c r="V81" i="2"/>
  <c r="U81" i="2"/>
  <c r="N81" i="2"/>
  <c r="M81" i="2"/>
  <c r="L81" i="2"/>
  <c r="K81" i="2"/>
  <c r="J81" i="2"/>
  <c r="I81" i="2"/>
  <c r="H81" i="2"/>
  <c r="G81" i="2"/>
  <c r="F81" i="2"/>
  <c r="AB78" i="2"/>
  <c r="AA78" i="2"/>
  <c r="Z78" i="2"/>
  <c r="Y78" i="2"/>
  <c r="X78" i="2"/>
  <c r="W78" i="2"/>
  <c r="V78" i="2"/>
  <c r="U78" i="2"/>
  <c r="N78" i="2"/>
  <c r="M78" i="2"/>
  <c r="L78" i="2"/>
  <c r="K78" i="2"/>
  <c r="J78" i="2"/>
  <c r="I78" i="2"/>
  <c r="H78" i="2"/>
  <c r="G78" i="2"/>
  <c r="F78" i="2"/>
  <c r="AB75" i="2"/>
  <c r="AA75" i="2"/>
  <c r="Z75" i="2"/>
  <c r="N75" i="2"/>
  <c r="M75" i="2"/>
  <c r="L75" i="2"/>
  <c r="AF70" i="2" l="1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G69" i="2"/>
  <c r="Q69" i="2"/>
  <c r="AG68" i="2"/>
  <c r="Q68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G66" i="2"/>
  <c r="Q66" i="2"/>
  <c r="AG65" i="2"/>
  <c r="Q65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G63" i="2"/>
  <c r="Q63" i="2"/>
  <c r="AG62" i="2"/>
  <c r="Q62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G60" i="2"/>
  <c r="Q60" i="2"/>
  <c r="AG59" i="2"/>
  <c r="Q59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G57" i="2"/>
  <c r="Q57" i="2"/>
  <c r="AG56" i="2"/>
  <c r="Q56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G54" i="2"/>
  <c r="Q54" i="2"/>
  <c r="AG53" i="2"/>
  <c r="Q53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G51" i="2"/>
  <c r="Q51" i="2"/>
  <c r="AG50" i="2"/>
  <c r="Q50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G48" i="2"/>
  <c r="Q48" i="2"/>
  <c r="AG47" i="2"/>
  <c r="Q47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G45" i="2"/>
  <c r="Q45" i="2"/>
  <c r="AG44" i="2"/>
  <c r="Q44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G42" i="2"/>
  <c r="Q42" i="2"/>
  <c r="AG41" i="2"/>
  <c r="Q41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P40" i="2"/>
  <c r="O40" i="2"/>
  <c r="N40" i="2"/>
  <c r="M40" i="2"/>
  <c r="L40" i="2"/>
  <c r="K40" i="2"/>
  <c r="J40" i="2"/>
  <c r="I40" i="2"/>
  <c r="H40" i="2"/>
  <c r="G40" i="2"/>
  <c r="F40" i="2"/>
  <c r="E40" i="2"/>
  <c r="AG39" i="2"/>
  <c r="Q39" i="2"/>
  <c r="AG38" i="2"/>
  <c r="Q38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G36" i="2"/>
  <c r="Q36" i="2"/>
  <c r="AG35" i="2"/>
  <c r="Q35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G33" i="2"/>
  <c r="Q33" i="2"/>
  <c r="AG32" i="2"/>
  <c r="Q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G30" i="2"/>
  <c r="Q30" i="2"/>
  <c r="AG29" i="2"/>
  <c r="Q29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G27" i="2"/>
  <c r="Q27" i="2"/>
  <c r="AG26" i="2"/>
  <c r="Q26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G24" i="2"/>
  <c r="Q24" i="2"/>
  <c r="AG23" i="2"/>
  <c r="Q23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G21" i="2"/>
  <c r="Q21" i="2"/>
  <c r="AG20" i="2"/>
  <c r="Q20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G18" i="2"/>
  <c r="Q18" i="2"/>
  <c r="AG17" i="2"/>
  <c r="Q17" i="2"/>
  <c r="AF16" i="2"/>
  <c r="AE16" i="2"/>
  <c r="AD16" i="2"/>
  <c r="P16" i="2"/>
  <c r="O16" i="2"/>
  <c r="N16" i="2"/>
  <c r="AG15" i="2"/>
  <c r="Q15" i="2"/>
  <c r="AG14" i="2"/>
  <c r="Q14" i="2"/>
  <c r="AF13" i="2"/>
  <c r="AE13" i="2"/>
  <c r="AD13" i="2"/>
  <c r="P13" i="2"/>
  <c r="O13" i="2"/>
  <c r="N13" i="2"/>
  <c r="AG12" i="2"/>
  <c r="Q12" i="2"/>
  <c r="AG11" i="2"/>
  <c r="Q11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G9" i="2"/>
  <c r="Q9" i="2"/>
  <c r="AG8" i="2"/>
  <c r="Q8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G6" i="2"/>
  <c r="Q6" i="2"/>
  <c r="AG5" i="2"/>
  <c r="Q5" i="2"/>
  <c r="AG7" i="2" l="1"/>
  <c r="AG10" i="2"/>
  <c r="Q7" i="2"/>
  <c r="Q10" i="2"/>
  <c r="AG58" i="2"/>
  <c r="AG70" i="2"/>
  <c r="AG31" i="2"/>
  <c r="AG34" i="2"/>
  <c r="Q40" i="2"/>
  <c r="Q43" i="2"/>
  <c r="Q46" i="2"/>
  <c r="Q52" i="2"/>
  <c r="Q55" i="2"/>
  <c r="Q61" i="2"/>
  <c r="Q64" i="2"/>
  <c r="Q67" i="2"/>
  <c r="Q31" i="2"/>
  <c r="Q19" i="2"/>
  <c r="Q22" i="2"/>
  <c r="Q28" i="2"/>
  <c r="Q13" i="2"/>
  <c r="Q37" i="2"/>
  <c r="Q16" i="2"/>
  <c r="AG40" i="2"/>
  <c r="AG55" i="2"/>
  <c r="AG67" i="2"/>
  <c r="AG22" i="2"/>
  <c r="Q25" i="2"/>
  <c r="AG28" i="2"/>
  <c r="AG46" i="2"/>
  <c r="Q49" i="2"/>
  <c r="AG52" i="2"/>
  <c r="AG13" i="2"/>
  <c r="Q34" i="2"/>
  <c r="AG64" i="2"/>
  <c r="Q70" i="2"/>
  <c r="AG25" i="2"/>
  <c r="Q58" i="2"/>
  <c r="AG16" i="2"/>
  <c r="AG49" i="2"/>
  <c r="AG37" i="2"/>
  <c r="AG19" i="2"/>
  <c r="AG43" i="2"/>
  <c r="AG61" i="2"/>
</calcChain>
</file>

<file path=xl/sharedStrings.xml><?xml version="1.0" encoding="utf-8"?>
<sst xmlns="http://schemas.openxmlformats.org/spreadsheetml/2006/main" count="533" uniqueCount="165">
  <si>
    <t>Road</t>
  </si>
  <si>
    <t>Rail</t>
  </si>
  <si>
    <t>Coastal Shipping</t>
  </si>
  <si>
    <t>Air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</si>
  <si>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</si>
  <si>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</si>
  <si>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</si>
  <si>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</si>
  <si>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</si>
  <si>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</si>
  <si>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</si>
  <si>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</si>
  <si>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</si>
  <si>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</si>
  <si>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</si>
  <si>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</si>
  <si>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</si>
  <si>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</si>
  <si>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</si>
  <si>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</si>
  <si>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</si>
  <si>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</si>
  <si>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</si>
  <si>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</si>
  <si>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</si>
  <si>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Year</t>
  </si>
  <si>
    <t xml:space="preserve">Cootamundra–Parkes </t>
  </si>
  <si>
    <t>Crystal Brook – Port Augusta</t>
  </si>
  <si>
    <t>Kalgoorlie to West Kalgoorlie</t>
  </si>
  <si>
    <t>West Kalgoorlie to Kalgoorlie</t>
  </si>
  <si>
    <t>West Kalgoorlie to Koolyanobbing East</t>
  </si>
  <si>
    <t>Koolyanobbing East to West Kalgoorlie</t>
  </si>
  <si>
    <t>Koolyanobbing East to West Merredin</t>
  </si>
  <si>
    <t>West Merredin to Koolyanobbing East</t>
  </si>
  <si>
    <t>Toodyay West to Millendon Junction</t>
  </si>
  <si>
    <t>Millendon Junction to Toodyay West</t>
  </si>
  <si>
    <t>Millendon Junction to Midland</t>
  </si>
  <si>
    <t>Midland to Millendon Junction</t>
  </si>
  <si>
    <t>Midland to Woodbridge South</t>
  </si>
  <si>
    <t>Woodbridge South to Midland</t>
  </si>
  <si>
    <t>Woodbridge South to Forrestfield</t>
  </si>
  <si>
    <t>Forrestfield to Woodbridge South</t>
  </si>
  <si>
    <t>Months</t>
  </si>
  <si>
    <t>East-West corridor</t>
  </si>
  <si>
    <t>North-South corridor</t>
  </si>
  <si>
    <t>North–South corridor</t>
  </si>
  <si>
    <t>Brisbane to Sydney</t>
  </si>
  <si>
    <t>Sydney to Brisbane</t>
  </si>
  <si>
    <t>Sydney to Melbourne</t>
  </si>
  <si>
    <t>Melbourne to Sydney</t>
  </si>
  <si>
    <t>Brisbane to Melbourne</t>
  </si>
  <si>
    <t>Melbourne to Brisbane</t>
  </si>
  <si>
    <t>Brisbane to Adelaide</t>
  </si>
  <si>
    <t>Adelaide to Brisbane</t>
  </si>
  <si>
    <t>East–West corridor</t>
  </si>
  <si>
    <t>Melbourne to Adelaide</t>
  </si>
  <si>
    <t>Adelaide to Melbourne</t>
  </si>
  <si>
    <t>Melbourne to Perth</t>
  </si>
  <si>
    <t>Perth to Melbourne</t>
  </si>
  <si>
    <t>Sydney to Perth</t>
  </si>
  <si>
    <t>Perth to Sydney</t>
  </si>
  <si>
    <t>Adelaide to Perth</t>
  </si>
  <si>
    <t>Perth to Adelaide</t>
  </si>
  <si>
    <t>Central corridor</t>
  </si>
  <si>
    <t>Adelaide to Darwin</t>
  </si>
  <si>
    <t>Darwin to Adelaide</t>
  </si>
  <si>
    <t>Brisbane–Sydney</t>
  </si>
  <si>
    <t>Sydney–Cootamundra</t>
  </si>
  <si>
    <t>Cootamundra–Melbourne</t>
  </si>
  <si>
    <t>Sydney–Parkes via Lithgow</t>
  </si>
  <si>
    <t>Parkes–Crystal Brook</t>
  </si>
  <si>
    <t xml:space="preserve">Melbourne–Adelaide </t>
  </si>
  <si>
    <t>Adelaide – Crystal Brook</t>
  </si>
  <si>
    <t>Port Augusta – Tarcoola</t>
  </si>
  <si>
    <t>Tarcoola–Perth</t>
  </si>
  <si>
    <t>Number of weekly services</t>
  </si>
  <si>
    <t>Average speed (kph)</t>
  </si>
  <si>
    <t>Average number of stops</t>
  </si>
  <si>
    <t>Average transit time (minutes)</t>
  </si>
  <si>
    <t>Average dwell time (minutes)</t>
  </si>
  <si>
    <t>Percentage dwell time</t>
  </si>
  <si>
    <t>Average dwell per stop (minutes)</t>
  </si>
  <si>
    <t xml:space="preserve">Year </t>
  </si>
  <si>
    <t>Sydney to Perth (via Lithgow)</t>
  </si>
  <si>
    <t>Sydney to Perth (via Cootamundra West)</t>
  </si>
  <si>
    <t>Perth to Sydney (all via Cootamundra West)</t>
  </si>
  <si>
    <t>Brisbane to Adelaide (via Lithgow)</t>
  </si>
  <si>
    <t>Brisbane to Adelaide (via Cootamundra)</t>
  </si>
  <si>
    <t>Adelaide to Brisbane (via Cootamundra)</t>
  </si>
  <si>
    <t>Intermodal Gross Tonnes (mtpa)</t>
  </si>
  <si>
    <t>Total Gross Tonnes (mtpa)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</si>
  <si>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</si>
  <si>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</si>
  <si>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</si>
  <si>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</si>
  <si>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</si>
  <si>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</si>
  <si>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</si>
  <si>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</si>
  <si>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</si>
  <si>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</si>
  <si>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</si>
  <si>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</si>
  <si>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</si>
  <si>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2020/2021</t>
  </si>
  <si>
    <t>% Chge 2019/20-2020/21</t>
  </si>
  <si>
    <t>2020/21</t>
  </si>
  <si>
    <t>Acacia Ridge-Casino</t>
  </si>
  <si>
    <t>Casino-Acacia Ridge</t>
  </si>
  <si>
    <t>Combined</t>
  </si>
  <si>
    <t>Casino-Islington</t>
  </si>
  <si>
    <t>Islington-Casino</t>
  </si>
  <si>
    <t>Chullora-Sefton Park</t>
  </si>
  <si>
    <t>Sefton Park-Chullora</t>
  </si>
  <si>
    <t>Sefton Park-Macarthur</t>
  </si>
  <si>
    <t>Macarthur-Sefton Park</t>
  </si>
  <si>
    <t>Macarthur-Tahmoor</t>
  </si>
  <si>
    <t>Tahmoor-Macarthur</t>
  </si>
  <si>
    <t>Tahmoor-Moss Vale</t>
  </si>
  <si>
    <t>Moss Vale-Tahmoor</t>
  </si>
  <si>
    <t>Moss Vale-Marulan</t>
  </si>
  <si>
    <t>Marulan-Moss Vale</t>
  </si>
  <si>
    <t>Marulan-Goulburn</t>
  </si>
  <si>
    <t>Goulburn-Marulan</t>
  </si>
  <si>
    <t>Goulburn-Cootamundra</t>
  </si>
  <si>
    <t>Cootamundra-Goulburn</t>
  </si>
  <si>
    <t>Cootamundra-Junee</t>
  </si>
  <si>
    <t>Junee-Cootamundra</t>
  </si>
  <si>
    <t>Junee-Albury</t>
  </si>
  <si>
    <t>Albury-Junee</t>
  </si>
  <si>
    <t>Albury-Tottenham</t>
  </si>
  <si>
    <t>Tottenham-Albury</t>
  </si>
  <si>
    <t>Cootamundra-Parkes</t>
  </si>
  <si>
    <t>Parkes-Cootamundra</t>
  </si>
  <si>
    <t>Parkes-Broken Hill</t>
  </si>
  <si>
    <t>Broken Hill-Parkes</t>
  </si>
  <si>
    <t>Broken Hill-Crystal Brook</t>
  </si>
  <si>
    <t>Crystal Brook-Broken Hill</t>
  </si>
  <si>
    <t>Tottenham-Dimboola</t>
  </si>
  <si>
    <t>Dimboola-Tottenham</t>
  </si>
  <si>
    <t>Dimboola-Tailem Bend</t>
  </si>
  <si>
    <t>Tailem Bend-Dimboola</t>
  </si>
  <si>
    <t>Tailem Bend-Dry Creek</t>
  </si>
  <si>
    <t>Dry Creek-Tailem Bend</t>
  </si>
  <si>
    <t>Dry Creek-Crystal Brook</t>
  </si>
  <si>
    <t>Crystal Brook-Dry Creek</t>
  </si>
  <si>
    <t>Crystal Brook-Port Augusta</t>
  </si>
  <si>
    <t>Port Augusta-Crystal Brook</t>
  </si>
  <si>
    <t>Port Augusta-Tarcoola</t>
  </si>
  <si>
    <t>Tarcoola-Port Augusta</t>
  </si>
  <si>
    <t>Tarcoola-Kalgoorlie</t>
  </si>
  <si>
    <t>Kalgoorlie-Tarcoola</t>
  </si>
  <si>
    <t>n/a</t>
  </si>
  <si>
    <t>West Merredin to Avon Yard</t>
  </si>
  <si>
    <t>Avon Yard to West Merredin</t>
  </si>
  <si>
    <t>Avon Yard to Toodyay West</t>
  </si>
  <si>
    <t>Toodyay West to Avon Yard</t>
  </si>
  <si>
    <t>Arc Infrastructure Component</t>
  </si>
  <si>
    <t>ARTC Component</t>
  </si>
  <si>
    <t>Figure 1 - Estimated Australian freight volumes by transport mode
(billion tonne-kilometres)</t>
  </si>
  <si>
    <t>Tables 5 and 6 - Gross distance-weighted  tonnage by direction, by intermodal and by total traffic</t>
  </si>
  <si>
    <t>Figures 6 and 7 Percentage of intermodal trains exiting ARTC nework within 30 Minutes of schedule</t>
  </si>
  <si>
    <t>Table 7 - Number of scheduled weekly intermodal designated train services, by city pair</t>
  </si>
  <si>
    <t xml:space="preserve"> Table 8 - Total scheduled weekly interstate intermodal and steel trains, by line segment</t>
  </si>
  <si>
    <t>Table 9 - Scheduled inter-capital intermodal train flow patterns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</si>
</sst>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409]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A7D00"/>
      <name val="Arial Narrow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 applyNumberFormat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/>
    <xf numFmtId="9" fontId="0" fillId="0" borderId="0" xfId="2" applyFont="1" applyBorder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0" fillId="0" borderId="0" xfId="0" applyFont="1" applyBorder="1" applyAlignment="1">
      <alignment horizontal="left"/>
    </xf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right"/>
    </xf>
    <xf numFmtId="2" fontId="0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right"/>
    </xf>
    <xf numFmtId="9" fontId="3" fillId="3" borderId="0" xfId="2" applyFont="1" applyFill="1" applyBorder="1" applyAlignment="1">
      <alignment horizontal="right"/>
    </xf>
    <xf numFmtId="2" fontId="3" fillId="0" borderId="0" xfId="0" applyNumberFormat="1" applyFont="1" applyFill="1" applyBorder="1"/>
    <xf numFmtId="0" fontId="7" fillId="0" borderId="0" xfId="0" applyFont="1" applyBorder="1"/>
    <xf numFmtId="10" fontId="11" fillId="0" borderId="0" xfId="0" applyNumberFormat="1" applyFont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9" fontId="1" fillId="0" borderId="0" xfId="2" applyFont="1" applyFill="1" applyBorder="1" applyAlignment="1">
      <alignment horizontal="right"/>
    </xf>
    <xf numFmtId="0" fontId="0" fillId="0" borderId="5" xfId="0" applyFont="1" applyFill="1" applyBorder="1" applyAlignment="1">
      <alignment horizontal="right" wrapText="1"/>
    </xf>
    <xf numFmtId="0" fontId="0" fillId="0" borderId="6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right" wrapText="1"/>
    </xf>
    <xf numFmtId="9" fontId="0" fillId="0" borderId="5" xfId="0" applyNumberFormat="1" applyFont="1" applyFill="1" applyBorder="1" applyAlignment="1">
      <alignment horizontal="right" wrapText="1"/>
    </xf>
    <xf numFmtId="9" fontId="0" fillId="0" borderId="0" xfId="0" applyNumberFormat="1" applyFont="1" applyFill="1" applyBorder="1" applyAlignment="1">
      <alignment horizontal="right" wrapText="1"/>
    </xf>
    <xf numFmtId="9" fontId="0" fillId="0" borderId="10" xfId="0" applyNumberFormat="1" applyFont="1" applyFill="1" applyBorder="1" applyAlignment="1">
      <alignment horizontal="right" wrapText="1"/>
    </xf>
    <xf numFmtId="2" fontId="8" fillId="0" borderId="0" xfId="0" applyNumberFormat="1" applyFont="1" applyFill="1" applyBorder="1" applyAlignment="1">
      <alignment horizontal="right"/>
    </xf>
    <xf numFmtId="2" fontId="9" fillId="3" borderId="0" xfId="0" applyNumberFormat="1" applyFont="1" applyFill="1" applyBorder="1" applyAlignment="1">
      <alignment horizontal="right"/>
    </xf>
    <xf numFmtId="2" fontId="9" fillId="2" borderId="0" xfId="0" applyNumberFormat="1" applyFont="1" applyFill="1" applyBorder="1" applyAlignment="1">
      <alignment horizontal="right"/>
    </xf>
    <xf numFmtId="2" fontId="9" fillId="2" borderId="0" xfId="0" applyNumberFormat="1" applyFont="1" applyFill="1" applyBorder="1"/>
    <xf numFmtId="9" fontId="9" fillId="3" borderId="0" xfId="2" applyFont="1" applyFill="1" applyBorder="1" applyAlignment="1">
      <alignment horizontal="right"/>
    </xf>
    <xf numFmtId="2" fontId="9" fillId="0" borderId="0" xfId="0" applyNumberFormat="1" applyFont="1" applyFill="1" applyBorder="1"/>
    <xf numFmtId="2" fontId="8" fillId="0" borderId="0" xfId="0" applyNumberFormat="1" applyFont="1" applyFill="1" applyBorder="1"/>
    <xf numFmtId="9" fontId="8" fillId="0" borderId="0" xfId="2" applyFont="1" applyBorder="1" applyAlignment="1">
      <alignment horizontal="right"/>
    </xf>
    <xf numFmtId="2" fontId="8" fillId="2" borderId="0" xfId="0" applyNumberFormat="1" applyFont="1" applyFill="1" applyBorder="1"/>
    <xf numFmtId="0" fontId="8" fillId="0" borderId="0" xfId="0" applyFont="1" applyBorder="1"/>
    <xf numFmtId="0" fontId="8" fillId="0" borderId="0" xfId="0" applyFont="1"/>
    <xf numFmtId="9" fontId="8" fillId="0" borderId="0" xfId="2" applyFont="1" applyFill="1" applyBorder="1" applyAlignment="1">
      <alignment horizontal="right"/>
    </xf>
    <xf numFmtId="0" fontId="9" fillId="0" borderId="0" xfId="0" applyFont="1"/>
    <xf numFmtId="2" fontId="8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2" fontId="0" fillId="0" borderId="0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right" wrapText="1"/>
    </xf>
    <xf numFmtId="9" fontId="0" fillId="0" borderId="0" xfId="0" applyNumberFormat="1" applyFont="1" applyFill="1" applyBorder="1" applyAlignment="1">
      <alignment horizontal="right" wrapText="1"/>
    </xf>
    <xf numFmtId="0" fontId="0" fillId="0" borderId="5" xfId="0" applyFont="1" applyFill="1" applyBorder="1" applyAlignment="1">
      <alignment horizontal="right" wrapText="1"/>
    </xf>
    <xf numFmtId="9" fontId="0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9" fontId="0" fillId="0" borderId="1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10" fontId="0" fillId="0" borderId="0" xfId="2" applyNumberFormat="1" applyFont="1" applyBorder="1" applyAlignment="1">
      <alignment horizontal="right"/>
    </xf>
    <xf numFmtId="10" fontId="0" fillId="0" borderId="0" xfId="2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0" fillId="0" borderId="7" xfId="1" applyNumberFormat="1" applyFont="1" applyBorder="1" applyAlignment="1">
      <alignment horizontal="left"/>
    </xf>
    <xf numFmtId="10" fontId="0" fillId="0" borderId="8" xfId="2" applyNumberFormat="1" applyFont="1" applyBorder="1" applyAlignment="1">
      <alignment horizontal="right"/>
    </xf>
    <xf numFmtId="164" fontId="0" fillId="0" borderId="7" xfId="1" applyNumberFormat="1" applyFont="1" applyFill="1" applyBorder="1" applyAlignment="1">
      <alignment horizontal="left"/>
    </xf>
    <xf numFmtId="10" fontId="0" fillId="0" borderId="8" xfId="2" applyNumberFormat="1" applyFont="1" applyFill="1" applyBorder="1" applyAlignment="1">
      <alignment horizontal="right"/>
    </xf>
    <xf numFmtId="164" fontId="0" fillId="0" borderId="9" xfId="1" applyNumberFormat="1" applyFont="1" applyFill="1" applyBorder="1" applyAlignment="1">
      <alignment horizontal="left"/>
    </xf>
    <xf numFmtId="10" fontId="0" fillId="0" borderId="10" xfId="2" applyNumberFormat="1" applyFont="1" applyFill="1" applyBorder="1" applyAlignment="1">
      <alignment horizontal="right"/>
    </xf>
    <xf numFmtId="10" fontId="0" fillId="0" borderId="11" xfId="2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9" fontId="0" fillId="0" borderId="8" xfId="2" applyFont="1" applyBorder="1" applyAlignment="1">
      <alignment horizontal="right"/>
    </xf>
    <xf numFmtId="0" fontId="9" fillId="2" borderId="7" xfId="0" applyFont="1" applyFill="1" applyBorder="1" applyAlignment="1">
      <alignment horizontal="left"/>
    </xf>
    <xf numFmtId="9" fontId="3" fillId="3" borderId="8" xfId="2" applyFont="1" applyFill="1" applyBorder="1" applyAlignment="1">
      <alignment horizontal="right"/>
    </xf>
    <xf numFmtId="9" fontId="8" fillId="0" borderId="8" xfId="2" applyFont="1" applyBorder="1" applyAlignment="1">
      <alignment horizontal="right"/>
    </xf>
    <xf numFmtId="9" fontId="9" fillId="3" borderId="8" xfId="2" applyFont="1" applyFill="1" applyBorder="1" applyAlignment="1">
      <alignment horizontal="right"/>
    </xf>
    <xf numFmtId="0" fontId="9" fillId="2" borderId="9" xfId="0" applyFont="1" applyFill="1" applyBorder="1" applyAlignment="1">
      <alignment horizontal="left"/>
    </xf>
    <xf numFmtId="2" fontId="8" fillId="2" borderId="10" xfId="0" applyNumberFormat="1" applyFont="1" applyFill="1" applyBorder="1"/>
    <xf numFmtId="2" fontId="9" fillId="2" borderId="10" xfId="0" applyNumberFormat="1" applyFont="1" applyFill="1" applyBorder="1" applyAlignment="1">
      <alignment horizontal="right"/>
    </xf>
    <xf numFmtId="2" fontId="9" fillId="3" borderId="10" xfId="0" applyNumberFormat="1" applyFont="1" applyFill="1" applyBorder="1" applyAlignment="1">
      <alignment horizontal="right"/>
    </xf>
    <xf numFmtId="9" fontId="9" fillId="3" borderId="10" xfId="2" applyFont="1" applyFill="1" applyBorder="1" applyAlignment="1">
      <alignment horizontal="right"/>
    </xf>
    <xf numFmtId="2" fontId="9" fillId="0" borderId="10" xfId="0" applyNumberFormat="1" applyFont="1" applyFill="1" applyBorder="1"/>
    <xf numFmtId="9" fontId="9" fillId="3" borderId="11" xfId="2" applyFont="1" applyFill="1" applyBorder="1" applyAlignment="1">
      <alignment horizontal="right"/>
    </xf>
    <xf numFmtId="0" fontId="16" fillId="0" borderId="7" xfId="6" applyFont="1" applyFill="1" applyBorder="1"/>
    <xf numFmtId="2" fontId="8" fillId="0" borderId="0" xfId="0" applyNumberFormat="1" applyFont="1" applyBorder="1"/>
    <xf numFmtId="2" fontId="16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/>
    </xf>
    <xf numFmtId="9" fontId="8" fillId="0" borderId="8" xfId="2" applyFont="1" applyFill="1" applyBorder="1" applyAlignment="1">
      <alignment horizontal="right"/>
    </xf>
    <xf numFmtId="0" fontId="9" fillId="3" borderId="7" xfId="6" applyFont="1" applyFill="1" applyBorder="1"/>
    <xf numFmtId="0" fontId="9" fillId="3" borderId="0" xfId="0" applyFont="1" applyFill="1" applyBorder="1"/>
    <xf numFmtId="2" fontId="9" fillId="3" borderId="0" xfId="0" applyNumberFormat="1" applyFont="1" applyFill="1" applyBorder="1"/>
    <xf numFmtId="2" fontId="16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/>
    </xf>
    <xf numFmtId="2" fontId="17" fillId="3" borderId="0" xfId="0" applyNumberFormat="1" applyFont="1" applyFill="1" applyBorder="1" applyAlignment="1">
      <alignment horizontal="right" vertical="center" wrapText="1"/>
    </xf>
    <xf numFmtId="0" fontId="5" fillId="0" borderId="7" xfId="6" applyFont="1" applyFill="1" applyBorder="1"/>
    <xf numFmtId="0" fontId="0" fillId="0" borderId="0" xfId="0" applyBorder="1"/>
    <xf numFmtId="2" fontId="0" fillId="0" borderId="0" xfId="0" applyNumberFormat="1" applyBorder="1"/>
    <xf numFmtId="0" fontId="3" fillId="3" borderId="7" xfId="6" applyFont="1" applyFill="1" applyBorder="1"/>
    <xf numFmtId="0" fontId="3" fillId="3" borderId="0" xfId="0" applyFont="1" applyFill="1" applyBorder="1"/>
    <xf numFmtId="0" fontId="9" fillId="3" borderId="9" xfId="6" applyFont="1" applyFill="1" applyBorder="1"/>
    <xf numFmtId="0" fontId="9" fillId="3" borderId="10" xfId="0" applyFont="1" applyFill="1" applyBorder="1"/>
    <xf numFmtId="0" fontId="9" fillId="3" borderId="10" xfId="0" applyFont="1" applyFill="1" applyBorder="1" applyAlignment="1">
      <alignment horizontal="right"/>
    </xf>
    <xf numFmtId="2" fontId="9" fillId="3" borderId="10" xfId="0" applyNumberFormat="1" applyFont="1" applyFill="1" applyBorder="1"/>
    <xf numFmtId="10" fontId="14" fillId="0" borderId="4" xfId="0" applyNumberFormat="1" applyFont="1" applyBorder="1" applyAlignment="1"/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2" fontId="0" fillId="0" borderId="0" xfId="0" applyNumberFormat="1" applyFill="1" applyBorder="1"/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2" fontId="6" fillId="0" borderId="0" xfId="0" applyNumberFormat="1" applyFont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/>
    </xf>
    <xf numFmtId="0" fontId="0" fillId="0" borderId="5" xfId="0" applyFont="1" applyBorder="1"/>
    <xf numFmtId="0" fontId="0" fillId="0" borderId="5" xfId="0" applyFont="1" applyFill="1" applyBorder="1"/>
    <xf numFmtId="9" fontId="3" fillId="0" borderId="5" xfId="2" applyFont="1" applyFill="1" applyBorder="1" applyAlignment="1">
      <alignment horizontal="right"/>
    </xf>
    <xf numFmtId="9" fontId="3" fillId="0" borderId="6" xfId="2" applyFont="1" applyFill="1" applyBorder="1" applyAlignment="1">
      <alignment horizontal="right"/>
    </xf>
    <xf numFmtId="9" fontId="1" fillId="0" borderId="8" xfId="2" applyFont="1" applyFill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7">
    <cellStyle name="Calculation 2" xfId="5" xr:uid="{00000000-0005-0000-0000-000030000000}"/>
    <cellStyle name="Comma" xfId="1" builtinId="3"/>
    <cellStyle name="Normal" xfId="0" builtinId="0"/>
    <cellStyle name="Normal 2" xfId="3" xr:uid="{02A9561E-5273-47C1-9EC4-7C7CD19F919C}"/>
    <cellStyle name="Normal 2 2" xfId="6" xr:uid="{00000000-0005-0000-0000-000002000000}"/>
    <cellStyle name="Normal 3" xfId="4" xr:uid="{00000000-0005-0000-0000-000031000000}"/>
    <cellStyle name="Percent" xfId="2" builtinId="5"/>
  </cellStyles>
  <dxfs count="2">
    <dxf>
      <fill>
        <patternFill>
          <bgColor theme="0" tint="-4.9989318521683403E-2"/>
        </patternFill>
      </fill>
    </dxf>
    <dxf>
      <font>
        <b/>
        <i val="0"/>
      </font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ML Default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7613-02DB-4151-A80E-3D4D17D33BD7}">
  <dimension ref="B2:G24"/>
  <sheetViews>
    <sheetView tabSelected="1" workbookViewId="0">
      <selection activeCell="K7" sqref="K7"/>
    </sheetView>
  </sheetViews>
  <sheetFormatPr defaultRowHeight="14.5" x14ac:dyDescent="0.35"/>
  <cols>
    <col min="1" max="4" width="8.7265625" style="2"/>
    <col min="5" max="5" width="14.54296875" style="2" bestFit="1" customWidth="1"/>
    <col min="6" max="6" width="7.81640625" style="2" customWidth="1"/>
    <col min="7" max="7" width="8" style="2" customWidth="1"/>
    <col min="8" max="16384" width="8.7265625" style="2"/>
  </cols>
  <sheetData>
    <row r="2" spans="2:7" ht="42.5" customHeight="1" x14ac:dyDescent="0.35">
      <c r="B2" s="83" t="s">
        <v>159</v>
      </c>
      <c r="C2" s="83"/>
      <c r="D2" s="83"/>
      <c r="E2" s="83"/>
      <c r="F2" s="83"/>
      <c r="G2" s="83"/>
    </row>
    <row r="3" spans="2:7" x14ac:dyDescent="0.35">
      <c r="B3" s="155" t="s">
        <v>25</v>
      </c>
      <c r="C3" s="156" t="s">
        <v>0</v>
      </c>
      <c r="D3" s="156" t="s">
        <v>1</v>
      </c>
      <c r="E3" s="156" t="s">
        <v>2</v>
      </c>
      <c r="F3" s="157" t="s">
        <v>3</v>
      </c>
      <c r="G3" s="158"/>
    </row>
    <row r="4" spans="2:7" x14ac:dyDescent="0.35">
      <c r="B4" s="8" t="s">
        <v>4</v>
      </c>
      <c r="C4" s="57">
        <v>146.19692334392249</v>
      </c>
      <c r="D4" s="57">
        <v>150.51264520000001</v>
      </c>
      <c r="E4" s="57">
        <v>110.504</v>
      </c>
      <c r="F4" s="63">
        <v>0.33382348596763883</v>
      </c>
      <c r="G4" s="64"/>
    </row>
    <row r="5" spans="2:7" x14ac:dyDescent="0.35">
      <c r="B5" s="8" t="s">
        <v>5</v>
      </c>
      <c r="C5" s="57">
        <v>150.58378203570786</v>
      </c>
      <c r="D5" s="57">
        <v>160.58021999999997</v>
      </c>
      <c r="E5" s="57">
        <v>114.85400000000001</v>
      </c>
      <c r="F5" s="63">
        <v>0.29997952644374998</v>
      </c>
      <c r="G5" s="64"/>
    </row>
    <row r="6" spans="2:7" x14ac:dyDescent="0.35">
      <c r="B6" s="8" t="s">
        <v>6</v>
      </c>
      <c r="C6" s="57">
        <v>158.8210845438619</v>
      </c>
      <c r="D6" s="57">
        <v>168.70022</v>
      </c>
      <c r="E6" s="57">
        <v>117.265</v>
      </c>
      <c r="F6" s="63">
        <v>0.2874308814</v>
      </c>
      <c r="G6" s="64"/>
    </row>
    <row r="7" spans="2:7" x14ac:dyDescent="0.35">
      <c r="B7" s="8" t="s">
        <v>7</v>
      </c>
      <c r="C7" s="57">
        <v>162.30328081294178</v>
      </c>
      <c r="D7" s="57">
        <v>183.94418999999999</v>
      </c>
      <c r="E7" s="57">
        <v>114.072</v>
      </c>
      <c r="F7" s="63">
        <v>0.41886257069285732</v>
      </c>
      <c r="G7" s="64"/>
    </row>
    <row r="8" spans="2:7" x14ac:dyDescent="0.35">
      <c r="B8" s="8" t="s">
        <v>8</v>
      </c>
      <c r="C8" s="57">
        <v>168.10343475690232</v>
      </c>
      <c r="D8" s="57">
        <v>189.42470999999998</v>
      </c>
      <c r="E8" s="57">
        <v>122.188</v>
      </c>
      <c r="F8" s="63">
        <v>0.38020425391891738</v>
      </c>
      <c r="G8" s="64"/>
    </row>
    <row r="9" spans="2:7" x14ac:dyDescent="0.35">
      <c r="B9" s="8" t="s">
        <v>9</v>
      </c>
      <c r="C9" s="57">
        <v>176.00212823610053</v>
      </c>
      <c r="D9" s="57">
        <v>198.96114999999998</v>
      </c>
      <c r="E9" s="57">
        <v>127.574</v>
      </c>
      <c r="F9" s="63">
        <v>0.37103884344374277</v>
      </c>
      <c r="G9" s="64"/>
    </row>
    <row r="10" spans="2:7" x14ac:dyDescent="0.35">
      <c r="B10" s="8" t="s">
        <v>10</v>
      </c>
      <c r="C10" s="57">
        <v>183.53702826967921</v>
      </c>
      <c r="D10" s="57">
        <v>218.68350000000001</v>
      </c>
      <c r="E10" s="57">
        <v>121.905</v>
      </c>
      <c r="F10" s="63">
        <v>0.40052158080632211</v>
      </c>
      <c r="G10" s="64"/>
    </row>
    <row r="11" spans="2:7" x14ac:dyDescent="0.35">
      <c r="B11" s="8" t="s">
        <v>11</v>
      </c>
      <c r="C11" s="57">
        <v>183.36647281654655</v>
      </c>
      <c r="D11" s="57">
        <v>237.16300000000001</v>
      </c>
      <c r="E11" s="57">
        <v>109.62100000000001</v>
      </c>
      <c r="F11" s="63">
        <v>0.32937295406408468</v>
      </c>
      <c r="G11" s="64"/>
    </row>
    <row r="12" spans="2:7" x14ac:dyDescent="0.35">
      <c r="B12" s="8" t="s">
        <v>12</v>
      </c>
      <c r="C12" s="57">
        <v>181.48073621342681</v>
      </c>
      <c r="D12" s="57">
        <v>258.62400000000002</v>
      </c>
      <c r="E12" s="57">
        <v>116.20100000000001</v>
      </c>
      <c r="F12" s="63">
        <v>0.32148990000000005</v>
      </c>
      <c r="G12" s="64"/>
    </row>
    <row r="13" spans="2:7" x14ac:dyDescent="0.35">
      <c r="B13" s="8" t="s">
        <v>13</v>
      </c>
      <c r="C13" s="57">
        <v>191.59011683902582</v>
      </c>
      <c r="D13" s="57">
        <v>261.83058328910346</v>
      </c>
      <c r="E13" s="57">
        <v>113.34500000000001</v>
      </c>
      <c r="F13" s="63">
        <v>0.33374151483300002</v>
      </c>
      <c r="G13" s="64"/>
    </row>
    <row r="14" spans="2:7" x14ac:dyDescent="0.35">
      <c r="B14" s="8" t="s">
        <v>14</v>
      </c>
      <c r="C14" s="57">
        <v>199.54997298812407</v>
      </c>
      <c r="D14" s="57">
        <v>290.67724300374084</v>
      </c>
      <c r="E14" s="57">
        <v>102.52600000000001</v>
      </c>
      <c r="F14" s="63">
        <v>0.32248380650699998</v>
      </c>
      <c r="G14" s="64"/>
    </row>
    <row r="15" spans="2:7" x14ac:dyDescent="0.35">
      <c r="B15" s="8" t="s">
        <v>15</v>
      </c>
      <c r="C15" s="57">
        <v>199.20462844024479</v>
      </c>
      <c r="D15" s="57">
        <v>318.96546923341941</v>
      </c>
      <c r="E15" s="57">
        <v>103.994</v>
      </c>
      <c r="F15" s="63">
        <v>0.29064245849799997</v>
      </c>
      <c r="G15" s="64"/>
    </row>
    <row r="16" spans="2:7" x14ac:dyDescent="0.35">
      <c r="B16" s="8" t="s">
        <v>16</v>
      </c>
      <c r="C16" s="57">
        <v>200.82812570702245</v>
      </c>
      <c r="D16" s="57">
        <v>367.72620146843235</v>
      </c>
      <c r="E16" s="57">
        <v>103.84400000000001</v>
      </c>
      <c r="F16" s="63">
        <v>0.273809853509</v>
      </c>
      <c r="G16" s="64"/>
    </row>
    <row r="17" spans="2:7" x14ac:dyDescent="0.35">
      <c r="B17" s="8" t="s">
        <v>17</v>
      </c>
      <c r="C17" s="57">
        <v>202.45402030258072</v>
      </c>
      <c r="D17" s="57">
        <v>401.59731505951248</v>
      </c>
      <c r="E17" s="57">
        <v>105.253</v>
      </c>
      <c r="F17" s="63">
        <v>0.28161892593400001</v>
      </c>
      <c r="G17" s="64"/>
    </row>
    <row r="18" spans="2:7" x14ac:dyDescent="0.35">
      <c r="B18" s="8" t="s">
        <v>18</v>
      </c>
      <c r="C18" s="57">
        <v>204.76882414492951</v>
      </c>
      <c r="D18" s="57">
        <v>413.93748110890414</v>
      </c>
      <c r="E18" s="57">
        <v>110.10600000000001</v>
      </c>
      <c r="F18" s="63">
        <v>0.33</v>
      </c>
      <c r="G18" s="64"/>
    </row>
    <row r="19" spans="2:7" x14ac:dyDescent="0.35">
      <c r="B19" s="8" t="s">
        <v>19</v>
      </c>
      <c r="C19" s="57">
        <v>208.50416805950985</v>
      </c>
      <c r="D19" s="57">
        <v>431.30731114666759</v>
      </c>
      <c r="E19" s="57">
        <v>107.48100000000001</v>
      </c>
      <c r="F19" s="63">
        <v>0.33300000000000002</v>
      </c>
      <c r="G19" s="64"/>
    </row>
    <row r="20" spans="2:7" x14ac:dyDescent="0.35">
      <c r="B20" s="8" t="s">
        <v>20</v>
      </c>
      <c r="C20" s="57">
        <v>214.21129231926741</v>
      </c>
      <c r="D20" s="57">
        <v>441.27324126364442</v>
      </c>
      <c r="E20" s="57">
        <v>108.79400000000001</v>
      </c>
      <c r="F20" s="63">
        <v>0.33700000000000002</v>
      </c>
      <c r="G20" s="64"/>
    </row>
    <row r="21" spans="2:7" x14ac:dyDescent="0.35">
      <c r="B21" s="8" t="s">
        <v>21</v>
      </c>
      <c r="C21" s="57">
        <v>220.46289076557446</v>
      </c>
      <c r="D21" s="57">
        <v>443.00462783714789</v>
      </c>
      <c r="E21" s="57">
        <v>120.70700000000001</v>
      </c>
      <c r="F21" s="63">
        <v>0.34098168532757606</v>
      </c>
      <c r="G21" s="64"/>
    </row>
    <row r="22" spans="2:7" x14ac:dyDescent="0.35">
      <c r="B22" s="8" t="s">
        <v>22</v>
      </c>
      <c r="C22" s="57">
        <v>222.93762898274403</v>
      </c>
      <c r="D22" s="57">
        <v>447.43467411551939</v>
      </c>
      <c r="E22" s="57">
        <v>108.947</v>
      </c>
      <c r="F22" s="63">
        <v>0.29315242625865889</v>
      </c>
      <c r="G22" s="64"/>
    </row>
    <row r="23" spans="2:7" x14ac:dyDescent="0.35">
      <c r="B23" s="8" t="s">
        <v>23</v>
      </c>
      <c r="C23" s="57">
        <v>230.11484600639216</v>
      </c>
      <c r="D23" s="57">
        <v>453.09100602501269</v>
      </c>
      <c r="E23" s="57">
        <v>96.613200000000006</v>
      </c>
      <c r="F23" s="63">
        <v>0.26647103849894493</v>
      </c>
      <c r="G23" s="64"/>
    </row>
    <row r="24" spans="2:7" x14ac:dyDescent="0.35">
      <c r="B24" s="9" t="s">
        <v>24</v>
      </c>
      <c r="C24" s="58">
        <v>234.64769544424726</v>
      </c>
      <c r="D24" s="58">
        <v>460.32437757198556</v>
      </c>
      <c r="E24" s="58">
        <v>99.997421646187931</v>
      </c>
      <c r="F24" s="65">
        <v>0.27324269537954193</v>
      </c>
      <c r="G24" s="66"/>
    </row>
  </sheetData>
  <mergeCells count="23">
    <mergeCell ref="F14:G14"/>
    <mergeCell ref="F3:G3"/>
    <mergeCell ref="F4:G4"/>
    <mergeCell ref="F5:G5"/>
    <mergeCell ref="F6:G6"/>
    <mergeCell ref="F7:G7"/>
    <mergeCell ref="F8:G8"/>
    <mergeCell ref="F21:G21"/>
    <mergeCell ref="F22:G22"/>
    <mergeCell ref="F23:G23"/>
    <mergeCell ref="F24:G24"/>
    <mergeCell ref="B2:G2"/>
    <mergeCell ref="F15:G15"/>
    <mergeCell ref="F16:G16"/>
    <mergeCell ref="F17:G17"/>
    <mergeCell ref="F18:G18"/>
    <mergeCell ref="F19:G19"/>
    <mergeCell ref="F20:G20"/>
    <mergeCell ref="F9:G9"/>
    <mergeCell ref="F10:G10"/>
    <mergeCell ref="F11:G11"/>
    <mergeCell ref="F12:G12"/>
    <mergeCell ref="F13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9120-C17A-418A-A3AB-A832F8496015}">
  <dimension ref="A1:AG99"/>
  <sheetViews>
    <sheetView topLeftCell="A63" workbookViewId="0">
      <selection activeCell="A81" sqref="A81"/>
    </sheetView>
  </sheetViews>
  <sheetFormatPr defaultRowHeight="14.5" x14ac:dyDescent="0.35"/>
  <cols>
    <col min="1" max="1" width="38" style="14" bestFit="1" customWidth="1"/>
    <col min="2" max="2" width="11.81640625" style="14" bestFit="1" customWidth="1"/>
    <col min="3" max="12" width="8.54296875" style="14" customWidth="1"/>
    <col min="13" max="13" width="8.453125" style="14" customWidth="1"/>
    <col min="14" max="15" width="8.453125" style="15" bestFit="1" customWidth="1"/>
    <col min="16" max="16" width="10.453125" style="15" bestFit="1" customWidth="1"/>
    <col min="17" max="17" width="22.54296875" style="16" bestFit="1" customWidth="1"/>
    <col min="18" max="18" width="8.54296875" style="15" customWidth="1"/>
    <col min="19" max="24" width="8.54296875" style="14" customWidth="1"/>
    <col min="25" max="29" width="9.1796875" style="14" customWidth="1"/>
    <col min="30" max="32" width="11.26953125" style="15" customWidth="1"/>
    <col min="33" max="33" width="23.26953125" style="16" customWidth="1"/>
    <col min="34" max="16384" width="8.7265625" style="14"/>
  </cols>
  <sheetData>
    <row r="1" spans="1:33" ht="18.5" x14ac:dyDescent="0.45">
      <c r="A1" s="68" t="s">
        <v>160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V1" s="27"/>
    </row>
    <row r="2" spans="1:33" x14ac:dyDescent="0.35">
      <c r="A2" s="28"/>
      <c r="B2" s="17"/>
      <c r="C2" s="67" t="s">
        <v>89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7"/>
      <c r="Q2" s="17"/>
      <c r="R2" s="18"/>
      <c r="S2" s="67" t="s">
        <v>90</v>
      </c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7"/>
      <c r="AG2" s="17"/>
    </row>
    <row r="3" spans="1:33" ht="18.5" x14ac:dyDescent="0.45">
      <c r="A3" s="139" t="s">
        <v>158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1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2"/>
    </row>
    <row r="4" spans="1:33" s="19" customFormat="1" x14ac:dyDescent="0.35">
      <c r="A4" s="143"/>
      <c r="B4" s="29"/>
      <c r="C4" s="29" t="s">
        <v>91</v>
      </c>
      <c r="D4" s="29" t="s">
        <v>92</v>
      </c>
      <c r="E4" s="29" t="s">
        <v>93</v>
      </c>
      <c r="F4" s="29" t="s">
        <v>94</v>
      </c>
      <c r="G4" s="29" t="s">
        <v>95</v>
      </c>
      <c r="H4" s="29" t="s">
        <v>96</v>
      </c>
      <c r="I4" s="29" t="s">
        <v>97</v>
      </c>
      <c r="J4" s="29" t="s">
        <v>98</v>
      </c>
      <c r="K4" s="29" t="s">
        <v>99</v>
      </c>
      <c r="L4" s="29" t="s">
        <v>100</v>
      </c>
      <c r="M4" s="29" t="s">
        <v>101</v>
      </c>
      <c r="N4" s="29" t="s">
        <v>102</v>
      </c>
      <c r="O4" s="29" t="s">
        <v>103</v>
      </c>
      <c r="P4" s="29" t="s">
        <v>104</v>
      </c>
      <c r="Q4" s="29" t="s">
        <v>105</v>
      </c>
      <c r="R4" s="29"/>
      <c r="S4" s="29" t="s">
        <v>91</v>
      </c>
      <c r="T4" s="29" t="s">
        <v>92</v>
      </c>
      <c r="U4" s="29" t="s">
        <v>93</v>
      </c>
      <c r="V4" s="29" t="s">
        <v>94</v>
      </c>
      <c r="W4" s="29" t="s">
        <v>95</v>
      </c>
      <c r="X4" s="29" t="s">
        <v>96</v>
      </c>
      <c r="Y4" s="29" t="s">
        <v>97</v>
      </c>
      <c r="Z4" s="29" t="s">
        <v>98</v>
      </c>
      <c r="AA4" s="29" t="s">
        <v>99</v>
      </c>
      <c r="AB4" s="29" t="s">
        <v>100</v>
      </c>
      <c r="AC4" s="29" t="s">
        <v>101</v>
      </c>
      <c r="AD4" s="29" t="s">
        <v>102</v>
      </c>
      <c r="AE4" s="29" t="s">
        <v>103</v>
      </c>
      <c r="AF4" s="29" t="s">
        <v>106</v>
      </c>
      <c r="AG4" s="144" t="s">
        <v>105</v>
      </c>
    </row>
    <row r="5" spans="1:33" x14ac:dyDescent="0.35">
      <c r="A5" s="106" t="s">
        <v>107</v>
      </c>
      <c r="B5" s="20"/>
      <c r="C5" s="21">
        <v>2.5</v>
      </c>
      <c r="D5" s="21">
        <v>2.1</v>
      </c>
      <c r="E5" s="21">
        <v>1.95</v>
      </c>
      <c r="F5" s="21">
        <v>2.0536364367447857</v>
      </c>
      <c r="G5" s="21">
        <v>2.0059111906709854</v>
      </c>
      <c r="H5" s="21">
        <v>2.3257273107361471</v>
      </c>
      <c r="I5" s="21">
        <v>2.2371279056766515</v>
      </c>
      <c r="J5" s="21">
        <v>2.2159523197037525</v>
      </c>
      <c r="K5" s="21">
        <v>2.6290643872779587</v>
      </c>
      <c r="L5" s="21">
        <v>2.9441714636242451</v>
      </c>
      <c r="M5" s="21">
        <v>3.0025857982641617</v>
      </c>
      <c r="N5" s="43">
        <v>2.675073268652282</v>
      </c>
      <c r="O5" s="43">
        <v>2.2224186531996954</v>
      </c>
      <c r="P5" s="43">
        <v>2.2836946028537293</v>
      </c>
      <c r="Q5" s="12">
        <f>P5/O5-1</f>
        <v>2.7571740169572756E-2</v>
      </c>
      <c r="R5" s="20"/>
      <c r="S5" s="21">
        <v>2.72</v>
      </c>
      <c r="T5" s="21">
        <v>2.2999999999999998</v>
      </c>
      <c r="U5" s="21">
        <v>2.2999999999999998</v>
      </c>
      <c r="V5" s="21">
        <v>2.6907752714279032</v>
      </c>
      <c r="W5" s="21">
        <v>2.6031127504237652</v>
      </c>
      <c r="X5" s="21">
        <v>2.4710736276074146</v>
      </c>
      <c r="Y5" s="21">
        <v>2.3827560090682471</v>
      </c>
      <c r="Z5" s="21">
        <v>2.368088552285184</v>
      </c>
      <c r="AA5" s="21">
        <v>2.8237960108514075</v>
      </c>
      <c r="AB5" s="21">
        <v>3.0890803842409893</v>
      </c>
      <c r="AC5" s="21">
        <v>3.0125162734284396</v>
      </c>
      <c r="AD5" s="21">
        <v>2.7040592906385976</v>
      </c>
      <c r="AE5" s="21">
        <v>2.2981099694349965</v>
      </c>
      <c r="AF5" s="21">
        <v>2.3085802126197459</v>
      </c>
      <c r="AG5" s="107">
        <f>AF5/AE5-1</f>
        <v>4.5560235689345863E-3</v>
      </c>
    </row>
    <row r="6" spans="1:33" x14ac:dyDescent="0.35">
      <c r="A6" s="106" t="s">
        <v>108</v>
      </c>
      <c r="B6" s="20"/>
      <c r="C6" s="21">
        <v>3.02</v>
      </c>
      <c r="D6" s="21">
        <v>2.41</v>
      </c>
      <c r="E6" s="21">
        <v>2.17</v>
      </c>
      <c r="F6" s="21">
        <v>2.2508753868169706</v>
      </c>
      <c r="G6" s="21">
        <v>2.3045446201511468</v>
      </c>
      <c r="H6" s="21">
        <v>3.4220335876185231</v>
      </c>
      <c r="I6" s="21">
        <v>3.3234363371757052</v>
      </c>
      <c r="J6" s="21">
        <v>3.2850670642175093</v>
      </c>
      <c r="K6" s="21">
        <v>4.0172088913789405</v>
      </c>
      <c r="L6" s="21">
        <v>4.4832773846003127</v>
      </c>
      <c r="M6" s="21">
        <v>4.6349111672533718</v>
      </c>
      <c r="N6" s="43">
        <v>4.1302769978973828</v>
      </c>
      <c r="O6" s="43">
        <v>3.4388897617050844</v>
      </c>
      <c r="P6" s="43">
        <v>3.5116318123382575</v>
      </c>
      <c r="Q6" s="12">
        <f t="shared" ref="Q6:Q69" si="0">P6/O6-1</f>
        <v>2.1152771875160514E-2</v>
      </c>
      <c r="R6" s="20"/>
      <c r="S6" s="21">
        <v>3.62</v>
      </c>
      <c r="T6" s="21">
        <v>2.92</v>
      </c>
      <c r="U6" s="21">
        <v>3.05</v>
      </c>
      <c r="V6" s="21">
        <v>3.5985786281973047</v>
      </c>
      <c r="W6" s="21">
        <v>3.7138426218178711</v>
      </c>
      <c r="X6" s="21">
        <v>3.567350849779086</v>
      </c>
      <c r="Y6" s="21">
        <v>3.4702820473292895</v>
      </c>
      <c r="Z6" s="21">
        <v>3.4348932738487066</v>
      </c>
      <c r="AA6" s="21">
        <v>4.262853087335567</v>
      </c>
      <c r="AB6" s="21">
        <v>4.6268485382584998</v>
      </c>
      <c r="AC6" s="21">
        <v>4.6456292573315565</v>
      </c>
      <c r="AD6" s="21">
        <v>4.1523515223985532</v>
      </c>
      <c r="AE6" s="21">
        <v>3.5007338774927961</v>
      </c>
      <c r="AF6" s="21">
        <v>3.5414136125445594</v>
      </c>
      <c r="AG6" s="107">
        <f t="shared" ref="AG6:AG69" si="1">AF6/AE6-1</f>
        <v>1.1620344897766977E-2</v>
      </c>
    </row>
    <row r="7" spans="1:33" x14ac:dyDescent="0.35">
      <c r="A7" s="108" t="s">
        <v>109</v>
      </c>
      <c r="B7" s="22"/>
      <c r="C7" s="23">
        <f t="shared" ref="C7:AE7" si="2">SUM(C5:C6)</f>
        <v>5.52</v>
      </c>
      <c r="D7" s="23">
        <f t="shared" si="2"/>
        <v>4.51</v>
      </c>
      <c r="E7" s="23">
        <f t="shared" si="2"/>
        <v>4.12</v>
      </c>
      <c r="F7" s="23">
        <f t="shared" si="2"/>
        <v>4.3045118235617563</v>
      </c>
      <c r="G7" s="23">
        <f t="shared" si="2"/>
        <v>4.3104558108221322</v>
      </c>
      <c r="H7" s="23">
        <f t="shared" si="2"/>
        <v>5.7477608983546702</v>
      </c>
      <c r="I7" s="23">
        <f t="shared" si="2"/>
        <v>5.5605642428523563</v>
      </c>
      <c r="J7" s="23">
        <f t="shared" si="2"/>
        <v>5.5010193839212622</v>
      </c>
      <c r="K7" s="23">
        <f t="shared" si="2"/>
        <v>6.6462732786568992</v>
      </c>
      <c r="L7" s="23">
        <f t="shared" si="2"/>
        <v>7.4274488482245573</v>
      </c>
      <c r="M7" s="24">
        <f t="shared" si="2"/>
        <v>7.6374969655175331</v>
      </c>
      <c r="N7" s="44">
        <f t="shared" si="2"/>
        <v>6.8053502665496648</v>
      </c>
      <c r="O7" s="45">
        <f t="shared" si="2"/>
        <v>5.6613084149047799</v>
      </c>
      <c r="P7" s="45">
        <f t="shared" ref="P7" si="3">SUM(P5:P6)</f>
        <v>5.7953264151919868</v>
      </c>
      <c r="Q7" s="25">
        <f t="shared" si="0"/>
        <v>2.3672619554584218E-2</v>
      </c>
      <c r="R7" s="20"/>
      <c r="S7" s="23">
        <f t="shared" si="2"/>
        <v>6.34</v>
      </c>
      <c r="T7" s="23">
        <f t="shared" si="2"/>
        <v>5.22</v>
      </c>
      <c r="U7" s="23">
        <f t="shared" si="2"/>
        <v>5.35</v>
      </c>
      <c r="V7" s="23">
        <f t="shared" si="2"/>
        <v>6.2893538996252083</v>
      </c>
      <c r="W7" s="23">
        <f t="shared" si="2"/>
        <v>6.3169553722416367</v>
      </c>
      <c r="X7" s="23">
        <f t="shared" si="2"/>
        <v>6.038424477386501</v>
      </c>
      <c r="Y7" s="23">
        <f t="shared" si="2"/>
        <v>5.853038056397537</v>
      </c>
      <c r="Z7" s="23">
        <f t="shared" si="2"/>
        <v>5.802981826133891</v>
      </c>
      <c r="AA7" s="23">
        <f t="shared" si="2"/>
        <v>7.0866490981869745</v>
      </c>
      <c r="AB7" s="23">
        <f t="shared" si="2"/>
        <v>7.7159289224994891</v>
      </c>
      <c r="AC7" s="24">
        <f t="shared" si="2"/>
        <v>7.6581455307599962</v>
      </c>
      <c r="AD7" s="24">
        <f t="shared" si="2"/>
        <v>6.8564108130371508</v>
      </c>
      <c r="AE7" s="23">
        <f t="shared" si="2"/>
        <v>5.7988438469277925</v>
      </c>
      <c r="AF7" s="23">
        <f t="shared" ref="AF7" si="4">SUM(AF5:AF6)</f>
        <v>5.8499938251643053</v>
      </c>
      <c r="AG7" s="109">
        <f t="shared" si="1"/>
        <v>8.8207200584669021E-3</v>
      </c>
    </row>
    <row r="8" spans="1:33" x14ac:dyDescent="0.35">
      <c r="A8" s="106" t="s">
        <v>110</v>
      </c>
      <c r="B8" s="20"/>
      <c r="C8" s="21">
        <v>2.4900000000000002</v>
      </c>
      <c r="D8" s="21">
        <v>2.0699999999999998</v>
      </c>
      <c r="E8" s="21">
        <v>1.96</v>
      </c>
      <c r="F8" s="21">
        <v>2.0579465035662987</v>
      </c>
      <c r="G8" s="21">
        <v>2.0028020607342469</v>
      </c>
      <c r="H8" s="21">
        <v>2.3782854232857682</v>
      </c>
      <c r="I8" s="21">
        <v>2.2925851751952595</v>
      </c>
      <c r="J8" s="21">
        <v>2.2631791329521431</v>
      </c>
      <c r="K8" s="21">
        <v>2.6534681972104099</v>
      </c>
      <c r="L8" s="21">
        <v>2.9636133524495127</v>
      </c>
      <c r="M8" s="21">
        <v>3.0231887008212901</v>
      </c>
      <c r="N8" s="43">
        <v>2.6966352842805756</v>
      </c>
      <c r="O8" s="43">
        <v>2.2326556094378596</v>
      </c>
      <c r="P8" s="43">
        <v>2.3116093159154434</v>
      </c>
      <c r="Q8" s="12">
        <f t="shared" si="0"/>
        <v>3.5363137128642474E-2</v>
      </c>
      <c r="R8" s="20"/>
      <c r="S8" s="21">
        <v>3.1</v>
      </c>
      <c r="T8" s="21">
        <v>2.67</v>
      </c>
      <c r="U8" s="21">
        <v>2.66</v>
      </c>
      <c r="V8" s="21">
        <v>3.208860056433104</v>
      </c>
      <c r="W8" s="21">
        <v>3.0983038257394835</v>
      </c>
      <c r="X8" s="21">
        <v>2.9582866971779511</v>
      </c>
      <c r="Y8" s="21">
        <v>2.8599996575744471</v>
      </c>
      <c r="Z8" s="21">
        <v>2.8559748565206777</v>
      </c>
      <c r="AA8" s="21">
        <v>3.5261688597099221</v>
      </c>
      <c r="AB8" s="21">
        <v>3.6421608173201716</v>
      </c>
      <c r="AC8" s="21">
        <v>3.2904496964894649</v>
      </c>
      <c r="AD8" s="43">
        <v>2.9870584959572746</v>
      </c>
      <c r="AE8" s="43">
        <v>2.517195129098444</v>
      </c>
      <c r="AF8" s="43">
        <v>2.4840726955090346</v>
      </c>
      <c r="AG8" s="107">
        <f t="shared" si="1"/>
        <v>-1.3158468807808466E-2</v>
      </c>
    </row>
    <row r="9" spans="1:33" x14ac:dyDescent="0.35">
      <c r="A9" s="106" t="s">
        <v>111</v>
      </c>
      <c r="B9" s="20"/>
      <c r="C9" s="21">
        <v>2.99</v>
      </c>
      <c r="D9" s="21">
        <v>2.37</v>
      </c>
      <c r="E9" s="21">
        <v>2.19</v>
      </c>
      <c r="F9" s="21">
        <v>2.2501899824640406</v>
      </c>
      <c r="G9" s="21">
        <v>2.3043714021861357</v>
      </c>
      <c r="H9" s="21">
        <v>3.4466332142808582</v>
      </c>
      <c r="I9" s="21">
        <v>3.3367481327926587</v>
      </c>
      <c r="J9" s="21">
        <v>3.2956216428235479</v>
      </c>
      <c r="K9" s="21">
        <v>4.0238309235507623</v>
      </c>
      <c r="L9" s="21">
        <v>4.4955059276302078</v>
      </c>
      <c r="M9" s="21">
        <v>4.6411342167806975</v>
      </c>
      <c r="N9" s="43">
        <v>4.1375292955106957</v>
      </c>
      <c r="O9" s="43">
        <v>3.4465359088719727</v>
      </c>
      <c r="P9" s="43">
        <v>3.5270754633955548</v>
      </c>
      <c r="Q9" s="12">
        <f t="shared" si="0"/>
        <v>2.3368262119729977E-2</v>
      </c>
      <c r="R9" s="20"/>
      <c r="S9" s="21">
        <v>4.3499999999999996</v>
      </c>
      <c r="T9" s="21">
        <v>3.54</v>
      </c>
      <c r="U9" s="21">
        <v>3.52</v>
      </c>
      <c r="V9" s="21">
        <v>4.1604891760738649</v>
      </c>
      <c r="W9" s="21">
        <v>4.2572337300996033</v>
      </c>
      <c r="X9" s="21">
        <v>4.1100245507763749</v>
      </c>
      <c r="Y9" s="21">
        <v>3.9971645115165297</v>
      </c>
      <c r="Z9" s="21">
        <v>3.9674390247072648</v>
      </c>
      <c r="AA9" s="21">
        <v>5.0072791774327037</v>
      </c>
      <c r="AB9" s="21">
        <v>5.217419861219363</v>
      </c>
      <c r="AC9" s="21">
        <v>4.9561464738373253</v>
      </c>
      <c r="AD9" s="43">
        <v>4.4488479226180031</v>
      </c>
      <c r="AE9" s="43">
        <v>3.7662915507435946</v>
      </c>
      <c r="AF9" s="43">
        <v>3.7242749927722385</v>
      </c>
      <c r="AG9" s="107">
        <f t="shared" si="1"/>
        <v>-1.1155949401490339E-2</v>
      </c>
    </row>
    <row r="10" spans="1:33" x14ac:dyDescent="0.35">
      <c r="A10" s="108" t="s">
        <v>109</v>
      </c>
      <c r="B10" s="22"/>
      <c r="C10" s="23">
        <f t="shared" ref="C10:P10" si="5">SUM(C8:C9)</f>
        <v>5.48</v>
      </c>
      <c r="D10" s="23">
        <f t="shared" si="5"/>
        <v>4.4399999999999995</v>
      </c>
      <c r="E10" s="23">
        <f t="shared" si="5"/>
        <v>4.1500000000000004</v>
      </c>
      <c r="F10" s="23">
        <f t="shared" si="5"/>
        <v>4.3081364860303388</v>
      </c>
      <c r="G10" s="23">
        <f t="shared" si="5"/>
        <v>4.3071734629203826</v>
      </c>
      <c r="H10" s="23">
        <f t="shared" si="5"/>
        <v>5.8249186375666264</v>
      </c>
      <c r="I10" s="23">
        <f t="shared" si="5"/>
        <v>5.6293333079879186</v>
      </c>
      <c r="J10" s="23">
        <f t="shared" si="5"/>
        <v>5.5588007757756905</v>
      </c>
      <c r="K10" s="23">
        <f t="shared" si="5"/>
        <v>6.6772991207611723</v>
      </c>
      <c r="L10" s="23">
        <f t="shared" si="5"/>
        <v>7.4591192800797206</v>
      </c>
      <c r="M10" s="24">
        <f t="shared" si="5"/>
        <v>7.6643229176019876</v>
      </c>
      <c r="N10" s="44">
        <f t="shared" si="5"/>
        <v>6.8341645797912713</v>
      </c>
      <c r="O10" s="45">
        <f t="shared" si="5"/>
        <v>5.6791915183098318</v>
      </c>
      <c r="P10" s="45">
        <f t="shared" si="5"/>
        <v>5.8386847793109986</v>
      </c>
      <c r="Q10" s="25">
        <f t="shared" si="0"/>
        <v>2.8083796872663491E-2</v>
      </c>
      <c r="R10" s="26"/>
      <c r="S10" s="23">
        <f t="shared" ref="S10:AF10" si="6">SUM(S8:S9)</f>
        <v>7.4499999999999993</v>
      </c>
      <c r="T10" s="23">
        <f t="shared" si="6"/>
        <v>6.21</v>
      </c>
      <c r="U10" s="23">
        <f t="shared" si="6"/>
        <v>6.18</v>
      </c>
      <c r="V10" s="23">
        <f t="shared" si="6"/>
        <v>7.3693492325069689</v>
      </c>
      <c r="W10" s="23">
        <f t="shared" si="6"/>
        <v>7.3555375558390867</v>
      </c>
      <c r="X10" s="23">
        <f t="shared" si="6"/>
        <v>7.068311247954326</v>
      </c>
      <c r="Y10" s="23">
        <f t="shared" si="6"/>
        <v>6.8571641690909768</v>
      </c>
      <c r="Z10" s="23">
        <f t="shared" si="6"/>
        <v>6.8234138812279426</v>
      </c>
      <c r="AA10" s="23">
        <f t="shared" si="6"/>
        <v>8.5334480371426267</v>
      </c>
      <c r="AB10" s="23">
        <f t="shared" si="6"/>
        <v>8.859580678539535</v>
      </c>
      <c r="AC10" s="24">
        <f t="shared" si="6"/>
        <v>8.2465961703267894</v>
      </c>
      <c r="AD10" s="44">
        <f t="shared" si="6"/>
        <v>7.4359064185752777</v>
      </c>
      <c r="AE10" s="45">
        <f t="shared" si="6"/>
        <v>6.2834866798420386</v>
      </c>
      <c r="AF10" s="45">
        <f t="shared" si="6"/>
        <v>6.2083476882812736</v>
      </c>
      <c r="AG10" s="109">
        <f t="shared" si="1"/>
        <v>-1.1958168352901422E-2</v>
      </c>
    </row>
    <row r="11" spans="1:33" x14ac:dyDescent="0.35">
      <c r="A11" s="106" t="s">
        <v>112</v>
      </c>
      <c r="B11" s="20"/>
      <c r="C11" s="21" t="s">
        <v>152</v>
      </c>
      <c r="D11" s="21" t="s">
        <v>152</v>
      </c>
      <c r="E11" s="21" t="s">
        <v>152</v>
      </c>
      <c r="F11" s="21" t="s">
        <v>152</v>
      </c>
      <c r="G11" s="21" t="s">
        <v>152</v>
      </c>
      <c r="H11" s="21" t="s">
        <v>152</v>
      </c>
      <c r="I11" s="21" t="s">
        <v>152</v>
      </c>
      <c r="J11" s="21" t="s">
        <v>152</v>
      </c>
      <c r="K11" s="21" t="s">
        <v>152</v>
      </c>
      <c r="L11" s="21" t="s">
        <v>152</v>
      </c>
      <c r="M11" s="21" t="s">
        <v>152</v>
      </c>
      <c r="N11" s="43">
        <v>5.926424191927584</v>
      </c>
      <c r="O11" s="43">
        <v>5.1920105328670605</v>
      </c>
      <c r="P11" s="43">
        <v>5.4929809262742122</v>
      </c>
      <c r="Q11" s="12">
        <f t="shared" si="0"/>
        <v>5.7967985908717656E-2</v>
      </c>
      <c r="R11" s="20"/>
      <c r="S11" s="21" t="s">
        <v>152</v>
      </c>
      <c r="T11" s="21" t="s">
        <v>152</v>
      </c>
      <c r="U11" s="21" t="s">
        <v>152</v>
      </c>
      <c r="V11" s="21" t="s">
        <v>152</v>
      </c>
      <c r="W11" s="21" t="s">
        <v>152</v>
      </c>
      <c r="X11" s="21" t="s">
        <v>152</v>
      </c>
      <c r="Y11" s="21" t="s">
        <v>152</v>
      </c>
      <c r="Z11" s="21" t="s">
        <v>152</v>
      </c>
      <c r="AA11" s="21" t="s">
        <v>152</v>
      </c>
      <c r="AB11" s="21" t="s">
        <v>152</v>
      </c>
      <c r="AC11" s="21" t="s">
        <v>152</v>
      </c>
      <c r="AD11" s="43">
        <v>16.799563450729924</v>
      </c>
      <c r="AE11" s="43">
        <v>15.370468396765173</v>
      </c>
      <c r="AF11" s="43">
        <v>16.789490901311439</v>
      </c>
      <c r="AG11" s="107">
        <f t="shared" si="1"/>
        <v>9.2321357288299044E-2</v>
      </c>
    </row>
    <row r="12" spans="1:33" x14ac:dyDescent="0.35">
      <c r="A12" s="106" t="s">
        <v>113</v>
      </c>
      <c r="B12" s="20"/>
      <c r="C12" s="21" t="s">
        <v>152</v>
      </c>
      <c r="D12" s="21" t="s">
        <v>152</v>
      </c>
      <c r="E12" s="21" t="s">
        <v>152</v>
      </c>
      <c r="F12" s="21" t="s">
        <v>152</v>
      </c>
      <c r="G12" s="21" t="s">
        <v>152</v>
      </c>
      <c r="H12" s="21" t="s">
        <v>152</v>
      </c>
      <c r="I12" s="21" t="s">
        <v>152</v>
      </c>
      <c r="J12" s="21" t="s">
        <v>152</v>
      </c>
      <c r="K12" s="21" t="s">
        <v>152</v>
      </c>
      <c r="L12" s="21" t="s">
        <v>152</v>
      </c>
      <c r="M12" s="21" t="s">
        <v>152</v>
      </c>
      <c r="N12" s="43">
        <v>6.9213805481803288</v>
      </c>
      <c r="O12" s="43">
        <v>6.5620624475913676</v>
      </c>
      <c r="P12" s="43">
        <v>7.0191226378309048</v>
      </c>
      <c r="Q12" s="12">
        <f t="shared" si="0"/>
        <v>6.9651911101105579E-2</v>
      </c>
      <c r="R12" s="20"/>
      <c r="S12" s="21" t="s">
        <v>152</v>
      </c>
      <c r="T12" s="21" t="s">
        <v>152</v>
      </c>
      <c r="U12" s="21" t="s">
        <v>152</v>
      </c>
      <c r="V12" s="21" t="s">
        <v>152</v>
      </c>
      <c r="W12" s="21" t="s">
        <v>152</v>
      </c>
      <c r="X12" s="21" t="s">
        <v>152</v>
      </c>
      <c r="Y12" s="21" t="s">
        <v>152</v>
      </c>
      <c r="Z12" s="21" t="s">
        <v>152</v>
      </c>
      <c r="AA12" s="21" t="s">
        <v>152</v>
      </c>
      <c r="AB12" s="21" t="s">
        <v>152</v>
      </c>
      <c r="AC12" s="21" t="s">
        <v>152</v>
      </c>
      <c r="AD12" s="43">
        <v>20.702054875619933</v>
      </c>
      <c r="AE12" s="43">
        <v>19.842087163279565</v>
      </c>
      <c r="AF12" s="43">
        <v>20.834301779525124</v>
      </c>
      <c r="AG12" s="107">
        <f t="shared" si="1"/>
        <v>5.0005556778411009E-2</v>
      </c>
    </row>
    <row r="13" spans="1:33" x14ac:dyDescent="0.35">
      <c r="A13" s="108" t="s">
        <v>109</v>
      </c>
      <c r="B13" s="22"/>
      <c r="C13" s="23" t="s">
        <v>152</v>
      </c>
      <c r="D13" s="23" t="s">
        <v>152</v>
      </c>
      <c r="E13" s="23" t="s">
        <v>152</v>
      </c>
      <c r="F13" s="23" t="s">
        <v>152</v>
      </c>
      <c r="G13" s="23" t="s">
        <v>152</v>
      </c>
      <c r="H13" s="23" t="s">
        <v>152</v>
      </c>
      <c r="I13" s="23" t="s">
        <v>152</v>
      </c>
      <c r="J13" s="23" t="s">
        <v>152</v>
      </c>
      <c r="K13" s="23" t="s">
        <v>152</v>
      </c>
      <c r="L13" s="23" t="s">
        <v>152</v>
      </c>
      <c r="M13" s="23" t="s">
        <v>152</v>
      </c>
      <c r="N13" s="44">
        <f t="shared" ref="N13:P13" si="7">SUM(N11:N12)</f>
        <v>12.847804740107913</v>
      </c>
      <c r="O13" s="45">
        <f t="shared" si="7"/>
        <v>11.754072980458428</v>
      </c>
      <c r="P13" s="45">
        <f t="shared" si="7"/>
        <v>12.512103564105118</v>
      </c>
      <c r="Q13" s="25">
        <f t="shared" si="0"/>
        <v>6.4490886257635438E-2</v>
      </c>
      <c r="R13" s="26"/>
      <c r="S13" s="23" t="s">
        <v>152</v>
      </c>
      <c r="T13" s="23" t="s">
        <v>152</v>
      </c>
      <c r="U13" s="23" t="s">
        <v>152</v>
      </c>
      <c r="V13" s="23" t="s">
        <v>152</v>
      </c>
      <c r="W13" s="23" t="s">
        <v>152</v>
      </c>
      <c r="X13" s="23" t="s">
        <v>152</v>
      </c>
      <c r="Y13" s="23" t="s">
        <v>152</v>
      </c>
      <c r="Z13" s="23" t="s">
        <v>152</v>
      </c>
      <c r="AA13" s="23" t="s">
        <v>152</v>
      </c>
      <c r="AB13" s="23" t="s">
        <v>152</v>
      </c>
      <c r="AC13" s="23" t="s">
        <v>152</v>
      </c>
      <c r="AD13" s="44">
        <f t="shared" ref="AD13:AF13" si="8">SUM(AD11:AD12)</f>
        <v>37.501618326349856</v>
      </c>
      <c r="AE13" s="45">
        <f t="shared" si="8"/>
        <v>35.212555560044734</v>
      </c>
      <c r="AF13" s="45">
        <f t="shared" si="8"/>
        <v>37.623792680836559</v>
      </c>
      <c r="AG13" s="109">
        <f t="shared" si="1"/>
        <v>6.8476629498820829E-2</v>
      </c>
    </row>
    <row r="14" spans="1:33" x14ac:dyDescent="0.35">
      <c r="A14" s="106" t="s">
        <v>114</v>
      </c>
      <c r="B14" s="20"/>
      <c r="C14" s="21" t="s">
        <v>152</v>
      </c>
      <c r="D14" s="21" t="s">
        <v>152</v>
      </c>
      <c r="E14" s="21" t="s">
        <v>152</v>
      </c>
      <c r="F14" s="21" t="s">
        <v>152</v>
      </c>
      <c r="G14" s="21" t="s">
        <v>152</v>
      </c>
      <c r="H14" s="21" t="s">
        <v>152</v>
      </c>
      <c r="I14" s="21" t="s">
        <v>152</v>
      </c>
      <c r="J14" s="21" t="s">
        <v>152</v>
      </c>
      <c r="K14" s="21" t="s">
        <v>152</v>
      </c>
      <c r="L14" s="21" t="s">
        <v>152</v>
      </c>
      <c r="M14" s="21" t="s">
        <v>152</v>
      </c>
      <c r="N14" s="43">
        <v>4.477060503966273</v>
      </c>
      <c r="O14" s="43">
        <v>3.6599795454545472</v>
      </c>
      <c r="P14" s="43">
        <v>3.8555773302646745</v>
      </c>
      <c r="Q14" s="12">
        <f t="shared" si="0"/>
        <v>5.3442316379348931E-2</v>
      </c>
      <c r="R14" s="20"/>
      <c r="S14" s="21" t="s">
        <v>152</v>
      </c>
      <c r="T14" s="21" t="s">
        <v>152</v>
      </c>
      <c r="U14" s="21" t="s">
        <v>152</v>
      </c>
      <c r="V14" s="21" t="s">
        <v>152</v>
      </c>
      <c r="W14" s="21" t="s">
        <v>152</v>
      </c>
      <c r="X14" s="21" t="s">
        <v>152</v>
      </c>
      <c r="Y14" s="21" t="s">
        <v>152</v>
      </c>
      <c r="Z14" s="21" t="s">
        <v>152</v>
      </c>
      <c r="AA14" s="21" t="s">
        <v>152</v>
      </c>
      <c r="AB14" s="21" t="s">
        <v>152</v>
      </c>
      <c r="AC14" s="21" t="s">
        <v>152</v>
      </c>
      <c r="AD14" s="43">
        <v>7.1756022562992854</v>
      </c>
      <c r="AE14" s="43">
        <v>6.2604861928075275</v>
      </c>
      <c r="AF14" s="43">
        <v>6.506600501751409</v>
      </c>
      <c r="AG14" s="107">
        <f t="shared" si="1"/>
        <v>3.9312331560867442E-2</v>
      </c>
    </row>
    <row r="15" spans="1:33" x14ac:dyDescent="0.35">
      <c r="A15" s="106" t="s">
        <v>115</v>
      </c>
      <c r="B15" s="20"/>
      <c r="C15" s="21" t="s">
        <v>152</v>
      </c>
      <c r="D15" s="21" t="s">
        <v>152</v>
      </c>
      <c r="E15" s="21" t="s">
        <v>152</v>
      </c>
      <c r="F15" s="21" t="s">
        <v>152</v>
      </c>
      <c r="G15" s="21" t="s">
        <v>152</v>
      </c>
      <c r="H15" s="21" t="s">
        <v>152</v>
      </c>
      <c r="I15" s="21" t="s">
        <v>152</v>
      </c>
      <c r="J15" s="21" t="s">
        <v>152</v>
      </c>
      <c r="K15" s="21" t="s">
        <v>152</v>
      </c>
      <c r="L15" s="21" t="s">
        <v>152</v>
      </c>
      <c r="M15" s="21" t="s">
        <v>152</v>
      </c>
      <c r="N15" s="43">
        <v>4.4818604718066748</v>
      </c>
      <c r="O15" s="43">
        <v>4.2269486766398154</v>
      </c>
      <c r="P15" s="43">
        <v>4.2911170598388999</v>
      </c>
      <c r="Q15" s="12">
        <f t="shared" si="0"/>
        <v>1.5180781246223907E-2</v>
      </c>
      <c r="R15" s="20"/>
      <c r="S15" s="21" t="s">
        <v>152</v>
      </c>
      <c r="T15" s="21" t="s">
        <v>152</v>
      </c>
      <c r="U15" s="21" t="s">
        <v>152</v>
      </c>
      <c r="V15" s="21" t="s">
        <v>152</v>
      </c>
      <c r="W15" s="21" t="s">
        <v>152</v>
      </c>
      <c r="X15" s="21" t="s">
        <v>152</v>
      </c>
      <c r="Y15" s="21" t="s">
        <v>152</v>
      </c>
      <c r="Z15" s="21" t="s">
        <v>152</v>
      </c>
      <c r="AA15" s="21" t="s">
        <v>152</v>
      </c>
      <c r="AB15" s="21" t="s">
        <v>152</v>
      </c>
      <c r="AC15" s="21" t="s">
        <v>152</v>
      </c>
      <c r="AD15" s="43">
        <v>11.302884393410288</v>
      </c>
      <c r="AE15" s="43">
        <v>10.934663182601074</v>
      </c>
      <c r="AF15" s="43">
        <v>11.627245044394893</v>
      </c>
      <c r="AG15" s="107">
        <f t="shared" si="1"/>
        <v>6.3338198006485991E-2</v>
      </c>
    </row>
    <row r="16" spans="1:33" x14ac:dyDescent="0.35">
      <c r="A16" s="108" t="s">
        <v>109</v>
      </c>
      <c r="B16" s="22"/>
      <c r="C16" s="23" t="s">
        <v>152</v>
      </c>
      <c r="D16" s="23" t="s">
        <v>152</v>
      </c>
      <c r="E16" s="23" t="s">
        <v>152</v>
      </c>
      <c r="F16" s="23" t="s">
        <v>152</v>
      </c>
      <c r="G16" s="23" t="s">
        <v>152</v>
      </c>
      <c r="H16" s="23" t="s">
        <v>152</v>
      </c>
      <c r="I16" s="23" t="s">
        <v>152</v>
      </c>
      <c r="J16" s="23" t="s">
        <v>152</v>
      </c>
      <c r="K16" s="23" t="s">
        <v>152</v>
      </c>
      <c r="L16" s="23" t="s">
        <v>152</v>
      </c>
      <c r="M16" s="23" t="s">
        <v>152</v>
      </c>
      <c r="N16" s="44">
        <f t="shared" ref="N16:P16" si="9">SUM(N14:N15)</f>
        <v>8.9589209757729478</v>
      </c>
      <c r="O16" s="45">
        <f t="shared" si="9"/>
        <v>7.8869282220943626</v>
      </c>
      <c r="P16" s="45">
        <f t="shared" si="9"/>
        <v>8.1466943901035744</v>
      </c>
      <c r="Q16" s="25">
        <f t="shared" si="0"/>
        <v>3.2936291632717829E-2</v>
      </c>
      <c r="R16" s="26"/>
      <c r="S16" s="23" t="s">
        <v>152</v>
      </c>
      <c r="T16" s="23" t="s">
        <v>152</v>
      </c>
      <c r="U16" s="23" t="s">
        <v>152</v>
      </c>
      <c r="V16" s="23" t="s">
        <v>152</v>
      </c>
      <c r="W16" s="23" t="s">
        <v>152</v>
      </c>
      <c r="X16" s="23" t="s">
        <v>152</v>
      </c>
      <c r="Y16" s="23" t="s">
        <v>152</v>
      </c>
      <c r="Z16" s="23" t="s">
        <v>152</v>
      </c>
      <c r="AA16" s="23" t="s">
        <v>152</v>
      </c>
      <c r="AB16" s="23" t="s">
        <v>152</v>
      </c>
      <c r="AC16" s="23" t="s">
        <v>152</v>
      </c>
      <c r="AD16" s="44">
        <f t="shared" ref="AD16:AF16" si="10">SUM(AD14:AD15)</f>
        <v>18.478486649709573</v>
      </c>
      <c r="AE16" s="45">
        <f t="shared" si="10"/>
        <v>17.195149375408601</v>
      </c>
      <c r="AF16" s="45">
        <f t="shared" si="10"/>
        <v>18.133845546146304</v>
      </c>
      <c r="AG16" s="109">
        <f t="shared" si="1"/>
        <v>5.4590754069293812E-2</v>
      </c>
    </row>
    <row r="17" spans="1:33" x14ac:dyDescent="0.35">
      <c r="A17" s="106" t="s">
        <v>116</v>
      </c>
      <c r="B17" s="20"/>
      <c r="C17" s="21">
        <v>3.46</v>
      </c>
      <c r="D17" s="21">
        <v>2.92</v>
      </c>
      <c r="E17" s="21">
        <v>2.88</v>
      </c>
      <c r="F17" s="21">
        <v>4.1405314466157845</v>
      </c>
      <c r="G17" s="21">
        <v>3.9918845603322142</v>
      </c>
      <c r="H17" s="21">
        <v>4.2773326442586139</v>
      </c>
      <c r="I17" s="21">
        <v>4.4754970353423804</v>
      </c>
      <c r="J17" s="21">
        <v>4.3818214914933442</v>
      </c>
      <c r="K17" s="21">
        <v>4.3519166012011681</v>
      </c>
      <c r="L17" s="21">
        <v>4.7322623757206683</v>
      </c>
      <c r="M17" s="21">
        <v>4.7490422062341393</v>
      </c>
      <c r="N17" s="43">
        <v>4.4875671470307177</v>
      </c>
      <c r="O17" s="43">
        <v>3.7013095144362032</v>
      </c>
      <c r="P17" s="43">
        <v>3.8728403343260092</v>
      </c>
      <c r="Q17" s="12">
        <f t="shared" si="0"/>
        <v>4.6343279107241564E-2</v>
      </c>
      <c r="R17" s="20"/>
      <c r="S17" s="21">
        <v>6.04</v>
      </c>
      <c r="T17" s="21">
        <v>5.42</v>
      </c>
      <c r="U17" s="21">
        <v>5.46</v>
      </c>
      <c r="V17" s="21">
        <v>6.5370747345894342</v>
      </c>
      <c r="W17" s="21">
        <v>6.3229869723692183</v>
      </c>
      <c r="X17" s="21">
        <v>6.7445899437175303</v>
      </c>
      <c r="Y17" s="21">
        <v>7.2186279231653838</v>
      </c>
      <c r="Z17" s="21">
        <v>8.042539564573989</v>
      </c>
      <c r="AA17" s="21">
        <v>8.714625955453009</v>
      </c>
      <c r="AB17" s="21">
        <v>9.4357570064236853</v>
      </c>
      <c r="AC17" s="21">
        <v>9.3330454730749057</v>
      </c>
      <c r="AD17" s="43">
        <v>9.531043840074215</v>
      </c>
      <c r="AE17" s="43">
        <v>8.8634925063587442</v>
      </c>
      <c r="AF17" s="43">
        <v>8.6630748038516536</v>
      </c>
      <c r="AG17" s="107">
        <f t="shared" si="1"/>
        <v>-2.261159496251719E-2</v>
      </c>
    </row>
    <row r="18" spans="1:33" x14ac:dyDescent="0.35">
      <c r="A18" s="106" t="s">
        <v>117</v>
      </c>
      <c r="B18" s="20"/>
      <c r="C18" s="21">
        <v>4.0599999999999996</v>
      </c>
      <c r="D18" s="21">
        <v>3.38</v>
      </c>
      <c r="E18" s="21">
        <v>3.29</v>
      </c>
      <c r="F18" s="21">
        <v>4.5918108780675979</v>
      </c>
      <c r="G18" s="21">
        <v>4.4827476188565258</v>
      </c>
      <c r="H18" s="21">
        <v>4.1619572068582977</v>
      </c>
      <c r="I18" s="21">
        <v>4.2657169906556724</v>
      </c>
      <c r="J18" s="21">
        <v>4.2386758830306039</v>
      </c>
      <c r="K18" s="21">
        <v>4.555410386292972</v>
      </c>
      <c r="L18" s="21">
        <v>4.9244152304777344</v>
      </c>
      <c r="M18" s="21">
        <v>4.8571062891745962</v>
      </c>
      <c r="N18" s="43">
        <v>4.5043121696611035</v>
      </c>
      <c r="O18" s="43">
        <v>4.2782845819719242</v>
      </c>
      <c r="P18" s="43">
        <v>4.3231245359423358</v>
      </c>
      <c r="Q18" s="12">
        <f t="shared" si="0"/>
        <v>1.0480825459662224E-2</v>
      </c>
      <c r="R18" s="20"/>
      <c r="S18" s="21">
        <v>6.68</v>
      </c>
      <c r="T18" s="21">
        <v>5.99</v>
      </c>
      <c r="U18" s="21">
        <v>5.62</v>
      </c>
      <c r="V18" s="21">
        <v>7.3732592323791204</v>
      </c>
      <c r="W18" s="21">
        <v>7.98010301535734</v>
      </c>
      <c r="X18" s="21">
        <v>7.843709994402607</v>
      </c>
      <c r="Y18" s="21">
        <v>8.3605791803697702</v>
      </c>
      <c r="Z18" s="21">
        <v>10.874764882176928</v>
      </c>
      <c r="AA18" s="21">
        <v>12.792315301941784</v>
      </c>
      <c r="AB18" s="21">
        <v>14.445191705488607</v>
      </c>
      <c r="AC18" s="21">
        <v>14.609128962476717</v>
      </c>
      <c r="AD18" s="43">
        <v>15.001483379488036</v>
      </c>
      <c r="AE18" s="43">
        <v>14.593692553489785</v>
      </c>
      <c r="AF18" s="43">
        <v>14.911327714086655</v>
      </c>
      <c r="AG18" s="107">
        <f t="shared" si="1"/>
        <v>2.1765235866978205E-2</v>
      </c>
    </row>
    <row r="19" spans="1:33" x14ac:dyDescent="0.35">
      <c r="A19" s="108" t="s">
        <v>109</v>
      </c>
      <c r="B19" s="22"/>
      <c r="C19" s="23">
        <f t="shared" ref="C19:P19" si="11">SUM(C17:C18)</f>
        <v>7.52</v>
      </c>
      <c r="D19" s="23">
        <f t="shared" si="11"/>
        <v>6.3</v>
      </c>
      <c r="E19" s="23">
        <f t="shared" si="11"/>
        <v>6.17</v>
      </c>
      <c r="F19" s="23">
        <f t="shared" si="11"/>
        <v>8.7323423246833833</v>
      </c>
      <c r="G19" s="23">
        <f t="shared" si="11"/>
        <v>8.47463217918874</v>
      </c>
      <c r="H19" s="23">
        <f t="shared" si="11"/>
        <v>8.4392898511169108</v>
      </c>
      <c r="I19" s="23">
        <f t="shared" si="11"/>
        <v>8.7412140259980529</v>
      </c>
      <c r="J19" s="23">
        <f t="shared" si="11"/>
        <v>8.6204973745239482</v>
      </c>
      <c r="K19" s="23">
        <f t="shared" si="11"/>
        <v>8.907326987494141</v>
      </c>
      <c r="L19" s="23">
        <f t="shared" si="11"/>
        <v>9.6566776061984037</v>
      </c>
      <c r="M19" s="24">
        <f t="shared" si="11"/>
        <v>9.6061484954087355</v>
      </c>
      <c r="N19" s="44">
        <f t="shared" si="11"/>
        <v>8.9918793166918221</v>
      </c>
      <c r="O19" s="45">
        <f t="shared" si="11"/>
        <v>7.9795940964081273</v>
      </c>
      <c r="P19" s="45">
        <f t="shared" si="11"/>
        <v>8.1959648702683445</v>
      </c>
      <c r="Q19" s="25">
        <f t="shared" si="0"/>
        <v>2.7115511296196493E-2</v>
      </c>
      <c r="R19" s="26"/>
      <c r="S19" s="23">
        <f t="shared" ref="S19:AF19" si="12">SUM(S17:S18)</f>
        <v>12.719999999999999</v>
      </c>
      <c r="T19" s="23">
        <f t="shared" si="12"/>
        <v>11.41</v>
      </c>
      <c r="U19" s="23">
        <f t="shared" si="12"/>
        <v>11.08</v>
      </c>
      <c r="V19" s="23">
        <f t="shared" si="12"/>
        <v>13.910333966968555</v>
      </c>
      <c r="W19" s="23">
        <f t="shared" si="12"/>
        <v>14.303089987726558</v>
      </c>
      <c r="X19" s="23">
        <f t="shared" si="12"/>
        <v>14.588299938120137</v>
      </c>
      <c r="Y19" s="23">
        <f t="shared" si="12"/>
        <v>15.579207103535154</v>
      </c>
      <c r="Z19" s="23">
        <f t="shared" si="12"/>
        <v>18.917304446750919</v>
      </c>
      <c r="AA19" s="23">
        <f t="shared" si="12"/>
        <v>21.506941257394793</v>
      </c>
      <c r="AB19" s="23">
        <f t="shared" si="12"/>
        <v>23.880948711912293</v>
      </c>
      <c r="AC19" s="24">
        <f t="shared" si="12"/>
        <v>23.942174435551621</v>
      </c>
      <c r="AD19" s="44">
        <f t="shared" si="12"/>
        <v>24.532527219562251</v>
      </c>
      <c r="AE19" s="45">
        <f t="shared" si="12"/>
        <v>23.457185059848527</v>
      </c>
      <c r="AF19" s="45">
        <f t="shared" si="12"/>
        <v>23.57440251793831</v>
      </c>
      <c r="AG19" s="109">
        <f t="shared" si="1"/>
        <v>4.9970811838979667E-3</v>
      </c>
    </row>
    <row r="20" spans="1:33" x14ac:dyDescent="0.35">
      <c r="A20" s="106" t="s">
        <v>118</v>
      </c>
      <c r="B20" s="20"/>
      <c r="C20" s="21">
        <v>3.46</v>
      </c>
      <c r="D20" s="21">
        <v>2.92</v>
      </c>
      <c r="E20" s="21">
        <v>2.85</v>
      </c>
      <c r="F20" s="21">
        <v>4.1463671600624288</v>
      </c>
      <c r="G20" s="21">
        <v>3.9917739316576735</v>
      </c>
      <c r="H20" s="21">
        <v>4.2837193568497938</v>
      </c>
      <c r="I20" s="21">
        <v>4.4841385719318705</v>
      </c>
      <c r="J20" s="21">
        <v>4.3905510941756809</v>
      </c>
      <c r="K20" s="21">
        <v>4.3581701082431312</v>
      </c>
      <c r="L20" s="21">
        <v>4.7326760831692765</v>
      </c>
      <c r="M20" s="21">
        <v>4.7341285095753527</v>
      </c>
      <c r="N20" s="43">
        <v>4.4876047460449637</v>
      </c>
      <c r="O20" s="43">
        <v>3.7013434637801832</v>
      </c>
      <c r="P20" s="43">
        <v>3.8728734388009975</v>
      </c>
      <c r="Q20" s="12">
        <f t="shared" si="0"/>
        <v>4.6342625778811319E-2</v>
      </c>
      <c r="R20" s="20"/>
      <c r="S20" s="21">
        <v>6.05</v>
      </c>
      <c r="T20" s="21">
        <v>5.46</v>
      </c>
      <c r="U20" s="21">
        <v>5.48</v>
      </c>
      <c r="V20" s="21">
        <v>6.3614244125356985</v>
      </c>
      <c r="W20" s="21">
        <v>7.131564831897375</v>
      </c>
      <c r="X20" s="21">
        <v>7.5088600739623708</v>
      </c>
      <c r="Y20" s="21">
        <v>8.0259602651426505</v>
      </c>
      <c r="Z20" s="21">
        <v>8.8726047030981903</v>
      </c>
      <c r="AA20" s="21">
        <v>9.5337223330362022</v>
      </c>
      <c r="AB20" s="21">
        <v>10.481055997873238</v>
      </c>
      <c r="AC20" s="21">
        <v>10.366527221907335</v>
      </c>
      <c r="AD20" s="43">
        <v>10.517285658635807</v>
      </c>
      <c r="AE20" s="43">
        <v>9.7340641454811667</v>
      </c>
      <c r="AF20" s="43">
        <v>9.7548468250737113</v>
      </c>
      <c r="AG20" s="107">
        <f t="shared" si="1"/>
        <v>2.1350465008176389E-3</v>
      </c>
    </row>
    <row r="21" spans="1:33" x14ac:dyDescent="0.35">
      <c r="A21" s="106" t="s">
        <v>119</v>
      </c>
      <c r="B21" s="20"/>
      <c r="C21" s="21">
        <v>4.0599999999999996</v>
      </c>
      <c r="D21" s="21">
        <v>3.38</v>
      </c>
      <c r="E21" s="21">
        <v>3.25</v>
      </c>
      <c r="F21" s="21">
        <v>4.5956991070824458</v>
      </c>
      <c r="G21" s="21">
        <v>4.4811883333006435</v>
      </c>
      <c r="H21" s="21">
        <v>4.1642129409298221</v>
      </c>
      <c r="I21" s="21">
        <v>4.2693931279778496</v>
      </c>
      <c r="J21" s="21">
        <v>4.2468593421676459</v>
      </c>
      <c r="K21" s="21">
        <v>4.5620033472106609</v>
      </c>
      <c r="L21" s="21">
        <v>4.9220608326394633</v>
      </c>
      <c r="M21" s="21">
        <v>4.8452671773522065</v>
      </c>
      <c r="N21" s="43">
        <v>4.5043401498751043</v>
      </c>
      <c r="O21" s="43">
        <v>4.2787232972522879</v>
      </c>
      <c r="P21" s="43">
        <v>4.3231467610324703</v>
      </c>
      <c r="Q21" s="12">
        <f t="shared" si="0"/>
        <v>1.038241098897652E-2</v>
      </c>
      <c r="R21" s="20"/>
      <c r="S21" s="21">
        <v>6.68</v>
      </c>
      <c r="T21" s="21">
        <v>6.13</v>
      </c>
      <c r="U21" s="21">
        <v>5.84</v>
      </c>
      <c r="V21" s="21">
        <v>7.3054252075094626</v>
      </c>
      <c r="W21" s="21">
        <v>10.793730412373266</v>
      </c>
      <c r="X21" s="21">
        <v>10.51239913448828</v>
      </c>
      <c r="Y21" s="21">
        <v>11.194654531950317</v>
      </c>
      <c r="Z21" s="21">
        <v>13.717938395425094</v>
      </c>
      <c r="AA21" s="21">
        <v>15.609751572062102</v>
      </c>
      <c r="AB21" s="21">
        <v>17.612722636828583</v>
      </c>
      <c r="AC21" s="21">
        <v>17.711298790423051</v>
      </c>
      <c r="AD21" s="43">
        <v>17.784985540454585</v>
      </c>
      <c r="AE21" s="43">
        <v>17.082757685650613</v>
      </c>
      <c r="AF21" s="43">
        <v>17.60373245616848</v>
      </c>
      <c r="AG21" s="107">
        <f t="shared" si="1"/>
        <v>3.0497111772268548E-2</v>
      </c>
    </row>
    <row r="22" spans="1:33" x14ac:dyDescent="0.35">
      <c r="A22" s="108" t="s">
        <v>109</v>
      </c>
      <c r="B22" s="22"/>
      <c r="C22" s="23">
        <f>SUM(C20:C21)</f>
        <v>7.52</v>
      </c>
      <c r="D22" s="23">
        <f t="shared" ref="D22:P22" si="13">SUM(D20:D21)</f>
        <v>6.3</v>
      </c>
      <c r="E22" s="23">
        <f t="shared" si="13"/>
        <v>6.1</v>
      </c>
      <c r="F22" s="23">
        <f t="shared" si="13"/>
        <v>8.7420662671448746</v>
      </c>
      <c r="G22" s="23">
        <f t="shared" si="13"/>
        <v>8.4729622649583174</v>
      </c>
      <c r="H22" s="23">
        <f t="shared" si="13"/>
        <v>8.4479322977796159</v>
      </c>
      <c r="I22" s="23">
        <f t="shared" si="13"/>
        <v>8.7535316999097201</v>
      </c>
      <c r="J22" s="23">
        <f t="shared" si="13"/>
        <v>8.6374104363433268</v>
      </c>
      <c r="K22" s="23">
        <f t="shared" si="13"/>
        <v>8.9201734554537921</v>
      </c>
      <c r="L22" s="23">
        <f t="shared" si="13"/>
        <v>9.6547369158087406</v>
      </c>
      <c r="M22" s="23">
        <f t="shared" si="13"/>
        <v>9.5793956869275583</v>
      </c>
      <c r="N22" s="44">
        <f t="shared" si="13"/>
        <v>8.9919448959200672</v>
      </c>
      <c r="O22" s="45">
        <f t="shared" si="13"/>
        <v>7.9800667610324716</v>
      </c>
      <c r="P22" s="45">
        <f t="shared" si="13"/>
        <v>8.1960201998334679</v>
      </c>
      <c r="Q22" s="25">
        <f t="shared" si="0"/>
        <v>2.7061608037606932E-2</v>
      </c>
      <c r="R22" s="26"/>
      <c r="S22" s="23">
        <f>SUM(S20:S21)</f>
        <v>12.73</v>
      </c>
      <c r="T22" s="23">
        <f t="shared" ref="T22:AF22" si="14">SUM(T20:T21)</f>
        <v>11.59</v>
      </c>
      <c r="U22" s="23">
        <f t="shared" si="14"/>
        <v>11.32</v>
      </c>
      <c r="V22" s="23">
        <f t="shared" si="14"/>
        <v>13.666849620045161</v>
      </c>
      <c r="W22" s="23">
        <f t="shared" si="14"/>
        <v>17.925295244270643</v>
      </c>
      <c r="X22" s="23">
        <f t="shared" si="14"/>
        <v>18.021259208450651</v>
      </c>
      <c r="Y22" s="23">
        <f t="shared" si="14"/>
        <v>19.220614797092967</v>
      </c>
      <c r="Z22" s="23">
        <f t="shared" si="14"/>
        <v>22.590543098523284</v>
      </c>
      <c r="AA22" s="23">
        <f t="shared" si="14"/>
        <v>25.143473905098304</v>
      </c>
      <c r="AB22" s="23">
        <f t="shared" si="14"/>
        <v>28.09377863470182</v>
      </c>
      <c r="AC22" s="23">
        <f t="shared" si="14"/>
        <v>28.077826012330384</v>
      </c>
      <c r="AD22" s="44">
        <f t="shared" si="14"/>
        <v>28.302271199090391</v>
      </c>
      <c r="AE22" s="45">
        <f t="shared" si="14"/>
        <v>26.816821831131779</v>
      </c>
      <c r="AF22" s="45">
        <f t="shared" si="14"/>
        <v>27.358579281242193</v>
      </c>
      <c r="AG22" s="109">
        <f t="shared" si="1"/>
        <v>2.0202149737277297E-2</v>
      </c>
    </row>
    <row r="23" spans="1:33" x14ac:dyDescent="0.35">
      <c r="A23" s="106" t="s">
        <v>120</v>
      </c>
      <c r="B23" s="20"/>
      <c r="C23" s="21">
        <v>3.7</v>
      </c>
      <c r="D23" s="21">
        <v>3.01</v>
      </c>
      <c r="E23" s="21">
        <v>2.93</v>
      </c>
      <c r="F23" s="21">
        <v>4.276545981695052</v>
      </c>
      <c r="G23" s="21">
        <v>4.1274645219458783</v>
      </c>
      <c r="H23" s="21">
        <v>4.476002830785287</v>
      </c>
      <c r="I23" s="21">
        <v>4.6759489945304376</v>
      </c>
      <c r="J23" s="21">
        <v>4.5039008218807419</v>
      </c>
      <c r="K23" s="21">
        <v>4.4846142635877202</v>
      </c>
      <c r="L23" s="21">
        <v>4.8900181048888411</v>
      </c>
      <c r="M23" s="21">
        <v>4.8857560718161031</v>
      </c>
      <c r="N23" s="43">
        <v>4.6660251572327009</v>
      </c>
      <c r="O23" s="43">
        <v>3.8446772370537055</v>
      </c>
      <c r="P23" s="43">
        <v>4.0427971932788864</v>
      </c>
      <c r="Q23" s="12">
        <f t="shared" si="0"/>
        <v>5.1530972305234846E-2</v>
      </c>
      <c r="R23" s="20"/>
      <c r="S23" s="21">
        <v>6.46</v>
      </c>
      <c r="T23" s="21">
        <v>5.92</v>
      </c>
      <c r="U23" s="21">
        <v>5.9</v>
      </c>
      <c r="V23" s="21">
        <v>7.6246219152395316</v>
      </c>
      <c r="W23" s="21">
        <v>9.1395802145860348</v>
      </c>
      <c r="X23" s="21">
        <v>9.302892120227968</v>
      </c>
      <c r="Y23" s="21">
        <v>9.1819370636869806</v>
      </c>
      <c r="Z23" s="21">
        <v>9.6354063412349618</v>
      </c>
      <c r="AA23" s="21">
        <v>10.202992489530674</v>
      </c>
      <c r="AB23" s="21">
        <v>12.132881829349579</v>
      </c>
      <c r="AC23" s="21">
        <v>11.107660119740515</v>
      </c>
      <c r="AD23" s="43">
        <v>11.201710611106826</v>
      </c>
      <c r="AE23" s="43">
        <v>10.02975421845729</v>
      </c>
      <c r="AF23" s="43">
        <v>10.879572885089782</v>
      </c>
      <c r="AG23" s="107">
        <f t="shared" si="1"/>
        <v>8.4729759884704992E-2</v>
      </c>
    </row>
    <row r="24" spans="1:33" x14ac:dyDescent="0.35">
      <c r="A24" s="106" t="s">
        <v>121</v>
      </c>
      <c r="B24" s="20"/>
      <c r="C24" s="21">
        <v>4.17</v>
      </c>
      <c r="D24" s="21">
        <v>3.48</v>
      </c>
      <c r="E24" s="21">
        <v>3.36</v>
      </c>
      <c r="F24" s="21">
        <v>4.7268350535372532</v>
      </c>
      <c r="G24" s="21">
        <v>4.6381779909602239</v>
      </c>
      <c r="H24" s="21">
        <v>4.3122972908175043</v>
      </c>
      <c r="I24" s="21">
        <v>4.3652172533403224</v>
      </c>
      <c r="J24" s="21">
        <v>4.2997275334107101</v>
      </c>
      <c r="K24" s="21">
        <v>4.5845361502780761</v>
      </c>
      <c r="L24" s="21">
        <v>4.9634719438064394</v>
      </c>
      <c r="M24" s="21">
        <v>4.8540606378960911</v>
      </c>
      <c r="N24" s="43">
        <v>4.7812836876936071</v>
      </c>
      <c r="O24" s="43">
        <v>4.5123832883034707</v>
      </c>
      <c r="P24" s="43">
        <v>4.6212251685847514</v>
      </c>
      <c r="Q24" s="12">
        <f t="shared" si="0"/>
        <v>2.4120708132974622E-2</v>
      </c>
      <c r="R24" s="20"/>
      <c r="S24" s="21">
        <v>7.31</v>
      </c>
      <c r="T24" s="21">
        <v>7.48</v>
      </c>
      <c r="U24" s="21">
        <v>7.21</v>
      </c>
      <c r="V24" s="21">
        <v>10.755459684531933</v>
      </c>
      <c r="W24" s="21">
        <v>15.717239787228317</v>
      </c>
      <c r="X24" s="21">
        <v>14.718169900167002</v>
      </c>
      <c r="Y24" s="21">
        <v>13.877405864378392</v>
      </c>
      <c r="Z24" s="21">
        <v>15.444657642548155</v>
      </c>
      <c r="AA24" s="21">
        <v>16.960264331148501</v>
      </c>
      <c r="AB24" s="21">
        <v>21.335293889674951</v>
      </c>
      <c r="AC24" s="21">
        <v>18.667179398169189</v>
      </c>
      <c r="AD24" s="43">
        <v>18.791612464826681</v>
      </c>
      <c r="AE24" s="43">
        <v>17.219005779705437</v>
      </c>
      <c r="AF24" s="43">
        <v>19.894833253161622</v>
      </c>
      <c r="AG24" s="107">
        <f t="shared" si="1"/>
        <v>0.15539965011278123</v>
      </c>
    </row>
    <row r="25" spans="1:33" x14ac:dyDescent="0.35">
      <c r="A25" s="108" t="s">
        <v>109</v>
      </c>
      <c r="B25" s="22"/>
      <c r="C25" s="23">
        <f>SUM(C23:C24)</f>
        <v>7.87</v>
      </c>
      <c r="D25" s="23">
        <f t="shared" ref="D25:P25" si="15">SUM(D23:D24)</f>
        <v>6.49</v>
      </c>
      <c r="E25" s="23">
        <f t="shared" si="15"/>
        <v>6.29</v>
      </c>
      <c r="F25" s="23">
        <f t="shared" si="15"/>
        <v>9.0033810352323052</v>
      </c>
      <c r="G25" s="23">
        <f t="shared" si="15"/>
        <v>8.7656425129061013</v>
      </c>
      <c r="H25" s="23">
        <f t="shared" si="15"/>
        <v>8.7883001216027914</v>
      </c>
      <c r="I25" s="23">
        <f t="shared" si="15"/>
        <v>9.0411662478707591</v>
      </c>
      <c r="J25" s="23">
        <f t="shared" si="15"/>
        <v>8.8036283552914512</v>
      </c>
      <c r="K25" s="23">
        <f t="shared" si="15"/>
        <v>9.0691504138657955</v>
      </c>
      <c r="L25" s="23">
        <f t="shared" si="15"/>
        <v>9.8534900486952814</v>
      </c>
      <c r="M25" s="23">
        <f t="shared" si="15"/>
        <v>9.7398167097121942</v>
      </c>
      <c r="N25" s="44">
        <f t="shared" si="15"/>
        <v>9.4473088449263081</v>
      </c>
      <c r="O25" s="45">
        <f t="shared" si="15"/>
        <v>8.357060525357177</v>
      </c>
      <c r="P25" s="45">
        <f t="shared" si="15"/>
        <v>8.6640223618636369</v>
      </c>
      <c r="Q25" s="25">
        <f t="shared" si="0"/>
        <v>3.673083802313859E-2</v>
      </c>
      <c r="R25" s="26"/>
      <c r="S25" s="23">
        <f>SUM(S23:S24)</f>
        <v>13.77</v>
      </c>
      <c r="T25" s="23">
        <f t="shared" ref="T25:AF25" si="16">SUM(T23:T24)</f>
        <v>13.4</v>
      </c>
      <c r="U25" s="23">
        <f t="shared" si="16"/>
        <v>13.11</v>
      </c>
      <c r="V25" s="23">
        <f t="shared" si="16"/>
        <v>18.380081599771465</v>
      </c>
      <c r="W25" s="23">
        <f t="shared" si="16"/>
        <v>24.856820001814352</v>
      </c>
      <c r="X25" s="23">
        <f t="shared" si="16"/>
        <v>24.021062020394972</v>
      </c>
      <c r="Y25" s="23">
        <f t="shared" si="16"/>
        <v>23.059342928065373</v>
      </c>
      <c r="Z25" s="23">
        <f t="shared" si="16"/>
        <v>25.080063983783116</v>
      </c>
      <c r="AA25" s="23">
        <f t="shared" si="16"/>
        <v>27.163256820679173</v>
      </c>
      <c r="AB25" s="23">
        <f t="shared" si="16"/>
        <v>33.468175719024529</v>
      </c>
      <c r="AC25" s="23">
        <f t="shared" si="16"/>
        <v>29.774839517909705</v>
      </c>
      <c r="AD25" s="44">
        <f t="shared" si="16"/>
        <v>29.993323075933507</v>
      </c>
      <c r="AE25" s="45">
        <f t="shared" si="16"/>
        <v>27.248759998162726</v>
      </c>
      <c r="AF25" s="45">
        <f t="shared" si="16"/>
        <v>30.774406138251404</v>
      </c>
      <c r="AG25" s="109">
        <f t="shared" si="1"/>
        <v>0.12938739745685313</v>
      </c>
    </row>
    <row r="26" spans="1:33" x14ac:dyDescent="0.35">
      <c r="A26" s="106" t="s">
        <v>122</v>
      </c>
      <c r="B26" s="20"/>
      <c r="C26" s="21">
        <v>3.7</v>
      </c>
      <c r="D26" s="21">
        <v>3.01</v>
      </c>
      <c r="E26" s="21">
        <v>2.93</v>
      </c>
      <c r="F26" s="21">
        <v>4.276545981695052</v>
      </c>
      <c r="G26" s="21">
        <v>4.1274645219458783</v>
      </c>
      <c r="H26" s="21">
        <v>4.476002830785287</v>
      </c>
      <c r="I26" s="21">
        <v>4.6759489945304376</v>
      </c>
      <c r="J26" s="21">
        <v>4.5039008218807419</v>
      </c>
      <c r="K26" s="21">
        <v>4.4846142635877202</v>
      </c>
      <c r="L26" s="21">
        <v>4.8900181048888411</v>
      </c>
      <c r="M26" s="21">
        <v>4.8857560718161031</v>
      </c>
      <c r="N26" s="43">
        <v>4.6660251572327009</v>
      </c>
      <c r="O26" s="43">
        <v>3.8446772370537055</v>
      </c>
      <c r="P26" s="43">
        <v>4.0427971932788864</v>
      </c>
      <c r="Q26" s="12">
        <f t="shared" si="0"/>
        <v>5.1530972305234846E-2</v>
      </c>
      <c r="R26" s="20"/>
      <c r="S26" s="21">
        <v>6.46</v>
      </c>
      <c r="T26" s="21">
        <v>5.92</v>
      </c>
      <c r="U26" s="21">
        <v>5.9</v>
      </c>
      <c r="V26" s="21">
        <v>7.2814944429137407</v>
      </c>
      <c r="W26" s="21">
        <v>7.9628681948990794</v>
      </c>
      <c r="X26" s="21">
        <v>8.1722092219620919</v>
      </c>
      <c r="Y26" s="21">
        <v>7.8540968338604946</v>
      </c>
      <c r="Z26" s="21">
        <v>7.6448686488898545</v>
      </c>
      <c r="AA26" s="21">
        <v>8.0757505446867306</v>
      </c>
      <c r="AB26" s="21">
        <v>9.7244443199565431</v>
      </c>
      <c r="AC26" s="21">
        <v>8.7002276640920684</v>
      </c>
      <c r="AD26" s="43">
        <v>8.6850054213021242</v>
      </c>
      <c r="AE26" s="43">
        <v>7.6583174476876685</v>
      </c>
      <c r="AF26" s="43">
        <v>8.4697495496604045</v>
      </c>
      <c r="AG26" s="107">
        <f t="shared" si="1"/>
        <v>0.10595435714377932</v>
      </c>
    </row>
    <row r="27" spans="1:33" x14ac:dyDescent="0.35">
      <c r="A27" s="106" t="s">
        <v>123</v>
      </c>
      <c r="B27" s="20"/>
      <c r="C27" s="21">
        <v>4.17</v>
      </c>
      <c r="D27" s="21">
        <v>3.48</v>
      </c>
      <c r="E27" s="21">
        <v>3.36</v>
      </c>
      <c r="F27" s="21">
        <v>4.7268350535372532</v>
      </c>
      <c r="G27" s="21">
        <v>4.6381779909602239</v>
      </c>
      <c r="H27" s="21">
        <v>4.3122972908175043</v>
      </c>
      <c r="I27" s="21">
        <v>4.3652172533403224</v>
      </c>
      <c r="J27" s="21">
        <v>4.2997275334107101</v>
      </c>
      <c r="K27" s="21">
        <v>4.5845361502780761</v>
      </c>
      <c r="L27" s="21">
        <v>4.9634719438064394</v>
      </c>
      <c r="M27" s="21">
        <v>4.8540606378960911</v>
      </c>
      <c r="N27" s="43">
        <v>4.7812836876936071</v>
      </c>
      <c r="O27" s="43">
        <v>4.5123832883034707</v>
      </c>
      <c r="P27" s="43">
        <v>4.6212251685847514</v>
      </c>
      <c r="Q27" s="12">
        <f t="shared" si="0"/>
        <v>2.4120708132974622E-2</v>
      </c>
      <c r="R27" s="20"/>
      <c r="S27" s="21">
        <v>7.31</v>
      </c>
      <c r="T27" s="21">
        <v>7.48</v>
      </c>
      <c r="U27" s="21">
        <v>7.21</v>
      </c>
      <c r="V27" s="21">
        <v>9.6004466961366131</v>
      </c>
      <c r="W27" s="21">
        <v>12.068962087259376</v>
      </c>
      <c r="X27" s="21">
        <v>11.245794331369179</v>
      </c>
      <c r="Y27" s="21">
        <v>9.8533623431880351</v>
      </c>
      <c r="Z27" s="21">
        <v>9.4024581024890637</v>
      </c>
      <c r="AA27" s="21">
        <v>10.383874061892417</v>
      </c>
      <c r="AB27" s="21">
        <v>13.853434281244919</v>
      </c>
      <c r="AC27" s="21">
        <v>10.963950509544677</v>
      </c>
      <c r="AD27" s="43">
        <v>11.12224973297557</v>
      </c>
      <c r="AE27" s="43">
        <v>15.335875555371276</v>
      </c>
      <c r="AF27" s="43">
        <v>18.254205496168773</v>
      </c>
      <c r="AG27" s="107">
        <f t="shared" si="1"/>
        <v>0.19029431546054587</v>
      </c>
    </row>
    <row r="28" spans="1:33" s="13" customFormat="1" x14ac:dyDescent="0.35">
      <c r="A28" s="108" t="s">
        <v>109</v>
      </c>
      <c r="B28" s="46"/>
      <c r="C28" s="45">
        <f>SUM(C26:C27)</f>
        <v>7.87</v>
      </c>
      <c r="D28" s="45">
        <f t="shared" ref="D28:P28" si="17">SUM(D26:D27)</f>
        <v>6.49</v>
      </c>
      <c r="E28" s="45">
        <f t="shared" si="17"/>
        <v>6.29</v>
      </c>
      <c r="F28" s="45">
        <f t="shared" si="17"/>
        <v>9.0033810352323052</v>
      </c>
      <c r="G28" s="45">
        <f t="shared" si="17"/>
        <v>8.7656425129061013</v>
      </c>
      <c r="H28" s="45">
        <f t="shared" si="17"/>
        <v>8.7883001216027914</v>
      </c>
      <c r="I28" s="45">
        <f t="shared" si="17"/>
        <v>9.0411662478707591</v>
      </c>
      <c r="J28" s="45">
        <f t="shared" si="17"/>
        <v>8.8036283552914512</v>
      </c>
      <c r="K28" s="45">
        <f t="shared" si="17"/>
        <v>9.0691504138657955</v>
      </c>
      <c r="L28" s="45">
        <f t="shared" si="17"/>
        <v>9.8534900486952814</v>
      </c>
      <c r="M28" s="45">
        <f t="shared" si="17"/>
        <v>9.7398167097121942</v>
      </c>
      <c r="N28" s="44">
        <f t="shared" si="17"/>
        <v>9.4473088449263081</v>
      </c>
      <c r="O28" s="45">
        <f t="shared" si="17"/>
        <v>8.357060525357177</v>
      </c>
      <c r="P28" s="45">
        <f t="shared" si="17"/>
        <v>8.6640223618636369</v>
      </c>
      <c r="Q28" s="47">
        <f t="shared" si="0"/>
        <v>3.673083802313859E-2</v>
      </c>
      <c r="R28" s="48"/>
      <c r="S28" s="45">
        <f>SUM(S26:S27)</f>
        <v>13.77</v>
      </c>
      <c r="T28" s="45">
        <f t="shared" ref="T28:AF28" si="18">SUM(T26:T27)</f>
        <v>13.4</v>
      </c>
      <c r="U28" s="45">
        <f t="shared" si="18"/>
        <v>13.11</v>
      </c>
      <c r="V28" s="45">
        <f t="shared" si="18"/>
        <v>16.881941139050355</v>
      </c>
      <c r="W28" s="45">
        <f t="shared" si="18"/>
        <v>20.031830282158456</v>
      </c>
      <c r="X28" s="45">
        <f t="shared" si="18"/>
        <v>19.418003553331271</v>
      </c>
      <c r="Y28" s="45">
        <f t="shared" si="18"/>
        <v>17.707459177048531</v>
      </c>
      <c r="Z28" s="45">
        <f t="shared" si="18"/>
        <v>17.047326751378918</v>
      </c>
      <c r="AA28" s="45">
        <f t="shared" si="18"/>
        <v>18.459624606579148</v>
      </c>
      <c r="AB28" s="45">
        <f t="shared" si="18"/>
        <v>23.577878601201462</v>
      </c>
      <c r="AC28" s="45">
        <f t="shared" si="18"/>
        <v>19.664178173636746</v>
      </c>
      <c r="AD28" s="44">
        <f t="shared" si="18"/>
        <v>19.807255154277694</v>
      </c>
      <c r="AE28" s="45">
        <f t="shared" si="18"/>
        <v>22.994193003058946</v>
      </c>
      <c r="AF28" s="45">
        <f t="shared" si="18"/>
        <v>26.723955045829179</v>
      </c>
      <c r="AG28" s="109">
        <f t="shared" si="1"/>
        <v>0.16220452017055176</v>
      </c>
    </row>
    <row r="29" spans="1:33" x14ac:dyDescent="0.35">
      <c r="A29" s="106" t="s">
        <v>124</v>
      </c>
      <c r="B29" s="49"/>
      <c r="C29" s="43">
        <v>3.7</v>
      </c>
      <c r="D29" s="43">
        <v>3.02</v>
      </c>
      <c r="E29" s="43">
        <v>2.93</v>
      </c>
      <c r="F29" s="43">
        <v>4.2765507096043489</v>
      </c>
      <c r="G29" s="43">
        <v>4.1281208922235235</v>
      </c>
      <c r="H29" s="43">
        <v>4.4769489730957863</v>
      </c>
      <c r="I29" s="43">
        <v>4.6767832438947643</v>
      </c>
      <c r="J29" s="43">
        <v>4.5040536534174063</v>
      </c>
      <c r="K29" s="43">
        <v>4.4809352161705185</v>
      </c>
      <c r="L29" s="43">
        <v>4.8895571159974738</v>
      </c>
      <c r="M29" s="43">
        <v>4.8861087091787931</v>
      </c>
      <c r="N29" s="43">
        <v>4.6697352569933788</v>
      </c>
      <c r="O29" s="43">
        <v>3.8349797768723226</v>
      </c>
      <c r="P29" s="43">
        <v>4.0459414801035329</v>
      </c>
      <c r="Q29" s="50">
        <f t="shared" si="0"/>
        <v>5.5009860678656208E-2</v>
      </c>
      <c r="R29" s="49"/>
      <c r="S29" s="43">
        <v>5.17</v>
      </c>
      <c r="T29" s="43">
        <v>4.8</v>
      </c>
      <c r="U29" s="43">
        <v>4.8099999999999996</v>
      </c>
      <c r="V29" s="43">
        <v>6.0560505478321209</v>
      </c>
      <c r="W29" s="43">
        <v>6.7278801614832142</v>
      </c>
      <c r="X29" s="43">
        <v>6.9709161916338127</v>
      </c>
      <c r="Y29" s="43">
        <v>6.573362959346186</v>
      </c>
      <c r="Z29" s="43">
        <v>6.3060765746681025</v>
      </c>
      <c r="AA29" s="43">
        <v>6.4484966981591709</v>
      </c>
      <c r="AB29" s="43">
        <v>7.4417647421611415</v>
      </c>
      <c r="AC29" s="43">
        <v>6.1785643545177535</v>
      </c>
      <c r="AD29" s="43">
        <v>6.1818426677111518</v>
      </c>
      <c r="AE29" s="43">
        <v>5.3869512873324057</v>
      </c>
      <c r="AF29" s="43">
        <v>6.4637555010193113</v>
      </c>
      <c r="AG29" s="107">
        <f t="shared" si="1"/>
        <v>0.19989121049211023</v>
      </c>
    </row>
    <row r="30" spans="1:33" x14ac:dyDescent="0.35">
      <c r="A30" s="106" t="s">
        <v>125</v>
      </c>
      <c r="B30" s="49"/>
      <c r="C30" s="43">
        <v>4.16</v>
      </c>
      <c r="D30" s="43">
        <v>3.48</v>
      </c>
      <c r="E30" s="43">
        <v>3.35</v>
      </c>
      <c r="F30" s="43">
        <v>4.7237703975057919</v>
      </c>
      <c r="G30" s="43">
        <v>4.6352135685413067</v>
      </c>
      <c r="H30" s="43">
        <v>4.3066585354804818</v>
      </c>
      <c r="I30" s="43">
        <v>4.3639665793168501</v>
      </c>
      <c r="J30" s="43">
        <v>4.2971638891372121</v>
      </c>
      <c r="K30" s="43">
        <v>4.5810371696598189</v>
      </c>
      <c r="L30" s="43">
        <v>4.9622875374663922</v>
      </c>
      <c r="M30" s="43">
        <v>4.8553386713081004</v>
      </c>
      <c r="N30" s="43">
        <v>4.7833189369267801</v>
      </c>
      <c r="O30" s="43">
        <v>4.5033807733164446</v>
      </c>
      <c r="P30" s="43">
        <v>4.6209961299267324</v>
      </c>
      <c r="Q30" s="50">
        <f t="shared" si="0"/>
        <v>2.61171245627696E-2</v>
      </c>
      <c r="R30" s="49"/>
      <c r="S30" s="43">
        <v>6.11</v>
      </c>
      <c r="T30" s="43">
        <v>6.6</v>
      </c>
      <c r="U30" s="43">
        <v>6.18</v>
      </c>
      <c r="V30" s="43">
        <v>8.7746338700316979</v>
      </c>
      <c r="W30" s="43">
        <v>11.23127200536997</v>
      </c>
      <c r="X30" s="43">
        <v>10.490075403608767</v>
      </c>
      <c r="Y30" s="43">
        <v>9.0444646791939505</v>
      </c>
      <c r="Z30" s="43">
        <v>8.7451897088220232</v>
      </c>
      <c r="AA30" s="43">
        <v>9.1856569527699072</v>
      </c>
      <c r="AB30" s="43">
        <v>11.354310959248149</v>
      </c>
      <c r="AC30" s="43">
        <v>8.1435422884095132</v>
      </c>
      <c r="AD30" s="43">
        <v>8.042969556650073</v>
      </c>
      <c r="AE30" s="43">
        <v>7.6003916889903271</v>
      </c>
      <c r="AF30" s="43">
        <v>10.570165918275841</v>
      </c>
      <c r="AG30" s="107">
        <f t="shared" si="1"/>
        <v>0.39073962906246384</v>
      </c>
    </row>
    <row r="31" spans="1:33" x14ac:dyDescent="0.35">
      <c r="A31" s="108" t="s">
        <v>109</v>
      </c>
      <c r="B31" s="51"/>
      <c r="C31" s="45">
        <f>SUM(C29:C30)</f>
        <v>7.86</v>
      </c>
      <c r="D31" s="45">
        <f t="shared" ref="D31:P31" si="19">SUM(D29:D30)</f>
        <v>6.5</v>
      </c>
      <c r="E31" s="45">
        <f t="shared" si="19"/>
        <v>6.28</v>
      </c>
      <c r="F31" s="45">
        <f t="shared" si="19"/>
        <v>9.0003211071101408</v>
      </c>
      <c r="G31" s="45">
        <f t="shared" si="19"/>
        <v>8.7633344607648311</v>
      </c>
      <c r="H31" s="45">
        <f t="shared" si="19"/>
        <v>8.7836075085762673</v>
      </c>
      <c r="I31" s="45">
        <f t="shared" si="19"/>
        <v>9.0407498232116144</v>
      </c>
      <c r="J31" s="45">
        <f t="shared" si="19"/>
        <v>8.8012175425546175</v>
      </c>
      <c r="K31" s="45">
        <f t="shared" si="19"/>
        <v>9.0619723858303374</v>
      </c>
      <c r="L31" s="45">
        <f t="shared" si="19"/>
        <v>9.851844653463866</v>
      </c>
      <c r="M31" s="45">
        <f t="shared" si="19"/>
        <v>9.7414473804868926</v>
      </c>
      <c r="N31" s="44">
        <f t="shared" si="19"/>
        <v>9.4530541939201598</v>
      </c>
      <c r="O31" s="45">
        <f t="shared" si="19"/>
        <v>8.3383605501887672</v>
      </c>
      <c r="P31" s="45">
        <f t="shared" si="19"/>
        <v>8.6669376100302653</v>
      </c>
      <c r="Q31" s="47">
        <f t="shared" si="0"/>
        <v>3.9405475196687245E-2</v>
      </c>
      <c r="R31" s="48"/>
      <c r="S31" s="45">
        <f>SUM(S29:S30)</f>
        <v>11.280000000000001</v>
      </c>
      <c r="T31" s="45">
        <f t="shared" ref="T31:AF31" si="20">SUM(T29:T30)</f>
        <v>11.399999999999999</v>
      </c>
      <c r="U31" s="45">
        <f t="shared" si="20"/>
        <v>10.989999999999998</v>
      </c>
      <c r="V31" s="45">
        <f t="shared" si="20"/>
        <v>14.830684417863818</v>
      </c>
      <c r="W31" s="45">
        <f t="shared" si="20"/>
        <v>17.959152166853183</v>
      </c>
      <c r="X31" s="45">
        <f t="shared" si="20"/>
        <v>17.460991595242579</v>
      </c>
      <c r="Y31" s="45">
        <f t="shared" si="20"/>
        <v>15.617827638540136</v>
      </c>
      <c r="Z31" s="45">
        <f t="shared" si="20"/>
        <v>15.051266283490126</v>
      </c>
      <c r="AA31" s="45">
        <f t="shared" si="20"/>
        <v>15.634153650929079</v>
      </c>
      <c r="AB31" s="45">
        <f t="shared" si="20"/>
        <v>18.79607570140929</v>
      </c>
      <c r="AC31" s="45">
        <f t="shared" si="20"/>
        <v>14.322106642927267</v>
      </c>
      <c r="AD31" s="44">
        <f t="shared" si="20"/>
        <v>14.224812224361225</v>
      </c>
      <c r="AE31" s="45">
        <f t="shared" si="20"/>
        <v>12.987342976322733</v>
      </c>
      <c r="AF31" s="45">
        <f t="shared" si="20"/>
        <v>17.033921419295151</v>
      </c>
      <c r="AG31" s="109">
        <f t="shared" si="1"/>
        <v>0.3115786231525377</v>
      </c>
    </row>
    <row r="32" spans="1:33" s="52" customFormat="1" x14ac:dyDescent="0.35">
      <c r="A32" s="106" t="s">
        <v>126</v>
      </c>
      <c r="B32" s="49"/>
      <c r="C32" s="43">
        <v>2.9</v>
      </c>
      <c r="D32" s="43">
        <v>2.37</v>
      </c>
      <c r="E32" s="43">
        <v>2.31</v>
      </c>
      <c r="F32" s="43">
        <v>3.0464204344426804</v>
      </c>
      <c r="G32" s="43">
        <v>2.8133982474980699</v>
      </c>
      <c r="H32" s="43">
        <v>3.1666349340562148</v>
      </c>
      <c r="I32" s="43">
        <v>3.3767775860462876</v>
      </c>
      <c r="J32" s="43">
        <v>3.0349410481325805</v>
      </c>
      <c r="K32" s="43">
        <v>3.0416831961735964</v>
      </c>
      <c r="L32" s="43">
        <v>3.639931314623341</v>
      </c>
      <c r="M32" s="43">
        <v>3.6978760612080057</v>
      </c>
      <c r="N32" s="43">
        <v>3.3695932510374904</v>
      </c>
      <c r="O32" s="43">
        <v>2.8166110466343133</v>
      </c>
      <c r="P32" s="43">
        <v>3.230818653388102</v>
      </c>
      <c r="Q32" s="50">
        <f t="shared" si="0"/>
        <v>0.14705885899607707</v>
      </c>
      <c r="R32" s="49"/>
      <c r="S32" s="43">
        <v>3.97</v>
      </c>
      <c r="T32" s="43">
        <v>3.73</v>
      </c>
      <c r="U32" s="43">
        <v>3.7</v>
      </c>
      <c r="V32" s="43">
        <v>6.0224415678004668</v>
      </c>
      <c r="W32" s="43">
        <v>7.3206515062020543</v>
      </c>
      <c r="X32" s="43">
        <v>7.4990372527486864</v>
      </c>
      <c r="Y32" s="43">
        <v>5.7955108505630815</v>
      </c>
      <c r="Z32" s="43">
        <v>5.1969316826215008</v>
      </c>
      <c r="AA32" s="43">
        <v>5.5416720823326759</v>
      </c>
      <c r="AB32" s="43">
        <v>6.8680530968391782</v>
      </c>
      <c r="AC32" s="43">
        <v>5.218857525537663</v>
      </c>
      <c r="AD32" s="43">
        <v>5.5907390342655603</v>
      </c>
      <c r="AE32" s="43">
        <v>4.6332320210487143</v>
      </c>
      <c r="AF32" s="43">
        <v>6.4281970443023413</v>
      </c>
      <c r="AG32" s="110">
        <f t="shared" si="1"/>
        <v>0.38741099411795554</v>
      </c>
    </row>
    <row r="33" spans="1:33" s="52" customFormat="1" x14ac:dyDescent="0.35">
      <c r="A33" s="106" t="s">
        <v>127</v>
      </c>
      <c r="B33" s="49"/>
      <c r="C33" s="43">
        <v>3.06</v>
      </c>
      <c r="D33" s="43">
        <v>2.57</v>
      </c>
      <c r="E33" s="43">
        <v>2.5099999999999998</v>
      </c>
      <c r="F33" s="43">
        <v>3.087732207362186</v>
      </c>
      <c r="G33" s="43">
        <v>3.0679053314286739</v>
      </c>
      <c r="H33" s="43">
        <v>3.1086575463134638</v>
      </c>
      <c r="I33" s="43">
        <v>3.1642985659932168</v>
      </c>
      <c r="J33" s="43">
        <v>2.7956806998251955</v>
      </c>
      <c r="K33" s="43">
        <v>2.7202846767953832</v>
      </c>
      <c r="L33" s="43">
        <v>3.1603912745304923</v>
      </c>
      <c r="M33" s="43">
        <v>3.1326819124991205</v>
      </c>
      <c r="N33" s="43">
        <v>2.9411200675247913</v>
      </c>
      <c r="O33" s="43">
        <v>2.5969200253217979</v>
      </c>
      <c r="P33" s="43">
        <v>2.8538552228919398</v>
      </c>
      <c r="Q33" s="50">
        <f t="shared" si="0"/>
        <v>9.8938432860790071E-2</v>
      </c>
      <c r="R33" s="49"/>
      <c r="S33" s="43">
        <v>4.1500000000000004</v>
      </c>
      <c r="T33" s="43">
        <v>3.97</v>
      </c>
      <c r="U33" s="43">
        <v>3.95</v>
      </c>
      <c r="V33" s="43">
        <v>6.4410855817392738</v>
      </c>
      <c r="W33" s="43">
        <v>8.4267996775088427</v>
      </c>
      <c r="X33" s="43">
        <v>8.3216836940314014</v>
      </c>
      <c r="Y33" s="43">
        <v>6.2064257536573173</v>
      </c>
      <c r="Z33" s="43">
        <v>5.7639414721516564</v>
      </c>
      <c r="AA33" s="43">
        <v>6.0772598455421267</v>
      </c>
      <c r="AB33" s="43">
        <v>7.2785451914890533</v>
      </c>
      <c r="AC33" s="43">
        <v>5.5349405955329107</v>
      </c>
      <c r="AD33" s="43">
        <v>6.4377398499851042</v>
      </c>
      <c r="AE33" s="43">
        <v>5.921714793023229</v>
      </c>
      <c r="AF33" s="43">
        <v>7.0780104642559918</v>
      </c>
      <c r="AG33" s="110">
        <f t="shared" si="1"/>
        <v>0.19526365447303751</v>
      </c>
    </row>
    <row r="34" spans="1:33" s="52" customFormat="1" x14ac:dyDescent="0.35">
      <c r="A34" s="108" t="s">
        <v>109</v>
      </c>
      <c r="B34" s="51"/>
      <c r="C34" s="45">
        <f t="shared" ref="C34:P34" si="21">SUM(C32:C33)</f>
        <v>5.96</v>
      </c>
      <c r="D34" s="45">
        <f t="shared" si="21"/>
        <v>4.9399999999999995</v>
      </c>
      <c r="E34" s="45">
        <f t="shared" si="21"/>
        <v>4.82</v>
      </c>
      <c r="F34" s="45">
        <f t="shared" si="21"/>
        <v>6.1341526418048664</v>
      </c>
      <c r="G34" s="45">
        <f t="shared" si="21"/>
        <v>5.8813035789267438</v>
      </c>
      <c r="H34" s="45">
        <f t="shared" si="21"/>
        <v>6.2752924803696786</v>
      </c>
      <c r="I34" s="45">
        <f t="shared" si="21"/>
        <v>6.5410761520395049</v>
      </c>
      <c r="J34" s="45">
        <f t="shared" si="21"/>
        <v>5.8306217479577764</v>
      </c>
      <c r="K34" s="45">
        <f t="shared" si="21"/>
        <v>5.7619678729689792</v>
      </c>
      <c r="L34" s="45">
        <f t="shared" si="21"/>
        <v>6.8003225891538328</v>
      </c>
      <c r="M34" s="44">
        <f t="shared" si="21"/>
        <v>6.8305579737071263</v>
      </c>
      <c r="N34" s="44">
        <f t="shared" si="21"/>
        <v>6.3107133185622821</v>
      </c>
      <c r="O34" s="45">
        <f t="shared" si="21"/>
        <v>5.4135310719561112</v>
      </c>
      <c r="P34" s="45">
        <f t="shared" si="21"/>
        <v>6.0846738762800419</v>
      </c>
      <c r="Q34" s="47">
        <f t="shared" si="0"/>
        <v>0.12397505351002303</v>
      </c>
      <c r="R34" s="48"/>
      <c r="S34" s="45">
        <f t="shared" ref="S34:AF34" si="22">SUM(S32:S33)</f>
        <v>8.120000000000001</v>
      </c>
      <c r="T34" s="45">
        <f t="shared" si="22"/>
        <v>7.7</v>
      </c>
      <c r="U34" s="45">
        <f t="shared" si="22"/>
        <v>7.65</v>
      </c>
      <c r="V34" s="45">
        <f t="shared" si="22"/>
        <v>12.46352714953974</v>
      </c>
      <c r="W34" s="45">
        <f t="shared" si="22"/>
        <v>15.747451183710897</v>
      </c>
      <c r="X34" s="45">
        <f t="shared" si="22"/>
        <v>15.820720946780089</v>
      </c>
      <c r="Y34" s="45">
        <f t="shared" si="22"/>
        <v>12.001936604220399</v>
      </c>
      <c r="Z34" s="45">
        <f t="shared" si="22"/>
        <v>10.960873154773157</v>
      </c>
      <c r="AA34" s="45">
        <f t="shared" si="22"/>
        <v>11.618931927874803</v>
      </c>
      <c r="AB34" s="45">
        <f t="shared" si="22"/>
        <v>14.146598288328232</v>
      </c>
      <c r="AC34" s="44">
        <f t="shared" si="22"/>
        <v>10.753798121070574</v>
      </c>
      <c r="AD34" s="44">
        <f t="shared" si="22"/>
        <v>12.028478884250664</v>
      </c>
      <c r="AE34" s="45">
        <f t="shared" si="22"/>
        <v>10.554946814071943</v>
      </c>
      <c r="AF34" s="45">
        <f t="shared" si="22"/>
        <v>13.506207508558333</v>
      </c>
      <c r="AG34" s="111">
        <f t="shared" si="1"/>
        <v>0.27960924355883487</v>
      </c>
    </row>
    <row r="35" spans="1:33" s="52" customFormat="1" x14ac:dyDescent="0.35">
      <c r="A35" s="106" t="s">
        <v>128</v>
      </c>
      <c r="B35" s="49"/>
      <c r="C35" s="43">
        <v>2.9</v>
      </c>
      <c r="D35" s="43">
        <v>2.63</v>
      </c>
      <c r="E35" s="43">
        <v>3.05</v>
      </c>
      <c r="F35" s="43">
        <v>3.0450170633897984</v>
      </c>
      <c r="G35" s="43">
        <v>2.8112460252917919</v>
      </c>
      <c r="H35" s="43">
        <v>3.1698977997980116</v>
      </c>
      <c r="I35" s="43">
        <v>3.3756576013332875</v>
      </c>
      <c r="J35" s="43">
        <v>3.0343030913225135</v>
      </c>
      <c r="K35" s="43">
        <v>3.0409911541523322</v>
      </c>
      <c r="L35" s="43">
        <v>3.6388907075620631</v>
      </c>
      <c r="M35" s="43">
        <v>3.6960307372719754</v>
      </c>
      <c r="N35" s="43">
        <v>3.3702832983837201</v>
      </c>
      <c r="O35" s="43">
        <v>2.8156913464106053</v>
      </c>
      <c r="P35" s="43">
        <v>3.2243214222105507</v>
      </c>
      <c r="Q35" s="50">
        <f t="shared" si="0"/>
        <v>0.14512601898672606</v>
      </c>
      <c r="R35" s="49"/>
      <c r="S35" s="43">
        <v>4.33</v>
      </c>
      <c r="T35" s="43">
        <v>3.79</v>
      </c>
      <c r="U35" s="43">
        <v>3.84</v>
      </c>
      <c r="V35" s="43">
        <v>5.3380007041883966</v>
      </c>
      <c r="W35" s="43">
        <v>6.884913525890223</v>
      </c>
      <c r="X35" s="43">
        <v>7.4980500373837273</v>
      </c>
      <c r="Y35" s="43">
        <v>7.0576607346685014</v>
      </c>
      <c r="Z35" s="43">
        <v>5.9478962119095202</v>
      </c>
      <c r="AA35" s="43">
        <v>6.1439715490250926</v>
      </c>
      <c r="AB35" s="43">
        <v>7.3218361553682794</v>
      </c>
      <c r="AC35" s="43">
        <v>6.5865629759718098</v>
      </c>
      <c r="AD35" s="43">
        <v>6.4517103698955642</v>
      </c>
      <c r="AE35" s="43">
        <v>5.5492473344639173</v>
      </c>
      <c r="AF35" s="43">
        <v>6.5017776509050567</v>
      </c>
      <c r="AG35" s="110">
        <f t="shared" si="1"/>
        <v>0.17165036247805987</v>
      </c>
    </row>
    <row r="36" spans="1:33" s="52" customFormat="1" x14ac:dyDescent="0.35">
      <c r="A36" s="106" t="s">
        <v>129</v>
      </c>
      <c r="B36" s="49"/>
      <c r="C36" s="43">
        <v>3.06</v>
      </c>
      <c r="D36" s="43">
        <v>2.67</v>
      </c>
      <c r="E36" s="43">
        <v>2.83</v>
      </c>
      <c r="F36" s="43">
        <v>3.0877457630829217</v>
      </c>
      <c r="G36" s="43">
        <v>3.0672395022310592</v>
      </c>
      <c r="H36" s="43">
        <v>3.1093311184886718</v>
      </c>
      <c r="I36" s="43">
        <v>3.1621199295609692</v>
      </c>
      <c r="J36" s="43">
        <v>2.7978193792237929</v>
      </c>
      <c r="K36" s="43">
        <v>2.7201455239283296</v>
      </c>
      <c r="L36" s="43">
        <v>3.1624022005143977</v>
      </c>
      <c r="M36" s="43">
        <v>3.1419737542453525</v>
      </c>
      <c r="N36" s="43">
        <v>2.9399841440322856</v>
      </c>
      <c r="O36" s="43">
        <v>2.6004703741525175</v>
      </c>
      <c r="P36" s="43">
        <v>2.8546456844002646</v>
      </c>
      <c r="Q36" s="50">
        <f t="shared" si="0"/>
        <v>9.7742051889586179E-2</v>
      </c>
      <c r="R36" s="49"/>
      <c r="S36" s="43">
        <v>4.09</v>
      </c>
      <c r="T36" s="43">
        <v>3.52</v>
      </c>
      <c r="U36" s="43">
        <v>3.53</v>
      </c>
      <c r="V36" s="43">
        <v>4.8389369582907769</v>
      </c>
      <c r="W36" s="43">
        <v>6.418024422965189</v>
      </c>
      <c r="X36" s="43">
        <v>6.2058918250445263</v>
      </c>
      <c r="Y36" s="43">
        <v>6.2230954233541809</v>
      </c>
      <c r="Z36" s="43">
        <v>6.0090454178132955</v>
      </c>
      <c r="AA36" s="43">
        <v>6.22896379499596</v>
      </c>
      <c r="AB36" s="43">
        <v>7.2307944434698683</v>
      </c>
      <c r="AC36" s="43">
        <v>6.5216250427866953</v>
      </c>
      <c r="AD36" s="43">
        <v>7.3289496910546363</v>
      </c>
      <c r="AE36" s="43">
        <v>7.0238107494536006</v>
      </c>
      <c r="AF36" s="43">
        <v>6.9926663490010954</v>
      </c>
      <c r="AG36" s="110">
        <f t="shared" si="1"/>
        <v>-4.4341172567794462E-3</v>
      </c>
    </row>
    <row r="37" spans="1:33" s="52" customFormat="1" x14ac:dyDescent="0.35">
      <c r="A37" s="108" t="s">
        <v>109</v>
      </c>
      <c r="B37" s="51"/>
      <c r="C37" s="45">
        <f>SUM(C35:C36)</f>
        <v>5.96</v>
      </c>
      <c r="D37" s="45">
        <f t="shared" ref="D37:P37" si="23">SUM(D35:D36)</f>
        <v>5.3</v>
      </c>
      <c r="E37" s="45">
        <f t="shared" si="23"/>
        <v>5.88</v>
      </c>
      <c r="F37" s="45">
        <f t="shared" si="23"/>
        <v>6.1327628264727201</v>
      </c>
      <c r="G37" s="45">
        <f t="shared" si="23"/>
        <v>5.8784855275228516</v>
      </c>
      <c r="H37" s="45">
        <f t="shared" si="23"/>
        <v>6.2792289182866838</v>
      </c>
      <c r="I37" s="45">
        <f t="shared" si="23"/>
        <v>6.5377775308942567</v>
      </c>
      <c r="J37" s="45">
        <f t="shared" si="23"/>
        <v>5.8321224705463059</v>
      </c>
      <c r="K37" s="45">
        <f t="shared" si="23"/>
        <v>5.7611366780806623</v>
      </c>
      <c r="L37" s="45">
        <f t="shared" si="23"/>
        <v>6.8012929080764604</v>
      </c>
      <c r="M37" s="45">
        <f t="shared" si="23"/>
        <v>6.8380044915173279</v>
      </c>
      <c r="N37" s="44">
        <f t="shared" si="23"/>
        <v>6.3102674424160057</v>
      </c>
      <c r="O37" s="45">
        <f t="shared" si="23"/>
        <v>5.4161617205631227</v>
      </c>
      <c r="P37" s="45">
        <f t="shared" si="23"/>
        <v>6.0789671066108149</v>
      </c>
      <c r="Q37" s="47">
        <f t="shared" si="0"/>
        <v>0.12237547921275516</v>
      </c>
      <c r="R37" s="48"/>
      <c r="S37" s="45">
        <f>SUM(S35:S36)</f>
        <v>8.42</v>
      </c>
      <c r="T37" s="45">
        <f t="shared" ref="T37:AF37" si="24">SUM(T35:T36)</f>
        <v>7.3100000000000005</v>
      </c>
      <c r="U37" s="45">
        <f t="shared" si="24"/>
        <v>7.3699999999999992</v>
      </c>
      <c r="V37" s="45">
        <f t="shared" si="24"/>
        <v>10.176937662479173</v>
      </c>
      <c r="W37" s="45">
        <f t="shared" si="24"/>
        <v>13.302937948855412</v>
      </c>
      <c r="X37" s="45">
        <f t="shared" si="24"/>
        <v>13.703941862428254</v>
      </c>
      <c r="Y37" s="45">
        <f t="shared" si="24"/>
        <v>13.280756158022683</v>
      </c>
      <c r="Z37" s="45">
        <f t="shared" si="24"/>
        <v>11.956941629722817</v>
      </c>
      <c r="AA37" s="45">
        <f t="shared" si="24"/>
        <v>12.372935344021052</v>
      </c>
      <c r="AB37" s="45">
        <f t="shared" si="24"/>
        <v>14.552630598838148</v>
      </c>
      <c r="AC37" s="45">
        <f t="shared" si="24"/>
        <v>13.108188018758504</v>
      </c>
      <c r="AD37" s="44">
        <f t="shared" si="24"/>
        <v>13.780660060950201</v>
      </c>
      <c r="AE37" s="45">
        <f t="shared" si="24"/>
        <v>12.573058083917518</v>
      </c>
      <c r="AF37" s="45">
        <f t="shared" si="24"/>
        <v>13.494443999906153</v>
      </c>
      <c r="AG37" s="111">
        <f t="shared" si="1"/>
        <v>7.3282562590496703E-2</v>
      </c>
    </row>
    <row r="38" spans="1:33" s="52" customFormat="1" x14ac:dyDescent="0.35">
      <c r="A38" s="106" t="s">
        <v>130</v>
      </c>
      <c r="B38" s="49"/>
      <c r="C38" s="43" t="s">
        <v>152</v>
      </c>
      <c r="D38" s="43" t="s">
        <v>152</v>
      </c>
      <c r="E38" s="43">
        <v>3.93881418511674</v>
      </c>
      <c r="F38" s="43">
        <v>3.0852167186361514</v>
      </c>
      <c r="G38" s="43">
        <v>2.8396588130755029</v>
      </c>
      <c r="H38" s="43">
        <v>3.1927008928276228</v>
      </c>
      <c r="I38" s="43">
        <v>3.3787145229884619</v>
      </c>
      <c r="J38" s="43">
        <v>3.0331972571706127</v>
      </c>
      <c r="K38" s="43">
        <v>3.0416979938253648</v>
      </c>
      <c r="L38" s="43">
        <v>3.6377557408691104</v>
      </c>
      <c r="M38" s="43">
        <v>3.7015174877087862</v>
      </c>
      <c r="N38" s="43">
        <v>3.385087643668804</v>
      </c>
      <c r="O38" s="43">
        <v>2.8600446972353737</v>
      </c>
      <c r="P38" s="43">
        <v>3.4415920565018587</v>
      </c>
      <c r="Q38" s="50">
        <f t="shared" si="0"/>
        <v>0.20333505970330834</v>
      </c>
      <c r="R38" s="49"/>
      <c r="S38" s="43"/>
      <c r="T38" s="43"/>
      <c r="U38" s="43">
        <v>5.1640493932078098</v>
      </c>
      <c r="V38" s="43">
        <v>4.8840564203636223</v>
      </c>
      <c r="W38" s="43">
        <v>5.7249942842999753</v>
      </c>
      <c r="X38" s="43">
        <v>6.3769984688415438</v>
      </c>
      <c r="Y38" s="43">
        <v>6.6418807280105199</v>
      </c>
      <c r="Z38" s="43">
        <v>5.6806671422504973</v>
      </c>
      <c r="AA38" s="43">
        <v>5.6447741658635469</v>
      </c>
      <c r="AB38" s="43">
        <v>7.2211651304094797</v>
      </c>
      <c r="AC38" s="43">
        <v>6.3496411333464451</v>
      </c>
      <c r="AD38" s="43">
        <v>5.5371800048662916</v>
      </c>
      <c r="AE38" s="43">
        <v>5.373058765207384</v>
      </c>
      <c r="AF38" s="43">
        <v>6.3127230059082171</v>
      </c>
      <c r="AG38" s="110">
        <f t="shared" si="1"/>
        <v>0.17488441533256993</v>
      </c>
    </row>
    <row r="39" spans="1:33" s="52" customFormat="1" x14ac:dyDescent="0.35">
      <c r="A39" s="106" t="s">
        <v>131</v>
      </c>
      <c r="B39" s="49"/>
      <c r="C39" s="43" t="s">
        <v>152</v>
      </c>
      <c r="D39" s="43" t="s">
        <v>152</v>
      </c>
      <c r="E39" s="43">
        <v>2.2053300852093898</v>
      </c>
      <c r="F39" s="43">
        <v>3.1675485554599572</v>
      </c>
      <c r="G39" s="43">
        <v>3.1315228547412652</v>
      </c>
      <c r="H39" s="43">
        <v>3.1551322688723489</v>
      </c>
      <c r="I39" s="43">
        <v>3.1731246248690081</v>
      </c>
      <c r="J39" s="43">
        <v>2.7977701180815182</v>
      </c>
      <c r="K39" s="43">
        <v>2.7210075005834127</v>
      </c>
      <c r="L39" s="43">
        <v>3.1302841635268579</v>
      </c>
      <c r="M39" s="43">
        <v>3.0675770357828904</v>
      </c>
      <c r="N39" s="43">
        <v>2.8777512486569181</v>
      </c>
      <c r="O39" s="43">
        <v>2.5811909837109637</v>
      </c>
      <c r="P39" s="43">
        <v>3.0249290703728891</v>
      </c>
      <c r="Q39" s="50">
        <f t="shared" si="0"/>
        <v>0.17191214809838118</v>
      </c>
      <c r="R39" s="49"/>
      <c r="S39" s="43"/>
      <c r="T39" s="43"/>
      <c r="U39" s="43">
        <v>2.8907815129873002</v>
      </c>
      <c r="V39" s="43">
        <v>4.1962487974324594</v>
      </c>
      <c r="W39" s="43">
        <v>4.8249608582299359</v>
      </c>
      <c r="X39" s="43">
        <v>4.9452382739824108</v>
      </c>
      <c r="Y39" s="43">
        <v>5.1260581848614191</v>
      </c>
      <c r="Z39" s="43">
        <v>4.4843907607113263</v>
      </c>
      <c r="AA39" s="43">
        <v>4.4113438091820587</v>
      </c>
      <c r="AB39" s="43">
        <v>5.1672393844248763</v>
      </c>
      <c r="AC39" s="43">
        <v>4.5048935663283931</v>
      </c>
      <c r="AD39" s="43">
        <v>4.4551529253146311</v>
      </c>
      <c r="AE39" s="43">
        <v>5.0233640938094952</v>
      </c>
      <c r="AF39" s="43">
        <v>5.0634854690262383</v>
      </c>
      <c r="AG39" s="110">
        <f t="shared" si="1"/>
        <v>7.9869534573826506E-3</v>
      </c>
    </row>
    <row r="40" spans="1:33" s="52" customFormat="1" x14ac:dyDescent="0.35">
      <c r="A40" s="108" t="s">
        <v>109</v>
      </c>
      <c r="B40" s="51"/>
      <c r="C40" s="45" t="s">
        <v>152</v>
      </c>
      <c r="D40" s="45" t="s">
        <v>152</v>
      </c>
      <c r="E40" s="45">
        <f t="shared" ref="E40:P40" si="25">SUM(E38:E39)</f>
        <v>6.1441442703261302</v>
      </c>
      <c r="F40" s="45">
        <f t="shared" si="25"/>
        <v>6.2527652740961086</v>
      </c>
      <c r="G40" s="45">
        <f t="shared" si="25"/>
        <v>5.9711816678167686</v>
      </c>
      <c r="H40" s="45">
        <f t="shared" si="25"/>
        <v>6.3478331616999721</v>
      </c>
      <c r="I40" s="45">
        <f t="shared" si="25"/>
        <v>6.5518391478574696</v>
      </c>
      <c r="J40" s="45">
        <f t="shared" si="25"/>
        <v>5.8309673752521309</v>
      </c>
      <c r="K40" s="45">
        <f t="shared" si="25"/>
        <v>5.7627054944087774</v>
      </c>
      <c r="L40" s="45">
        <f t="shared" si="25"/>
        <v>6.7680399043959678</v>
      </c>
      <c r="M40" s="44">
        <f t="shared" si="25"/>
        <v>6.7690945234916766</v>
      </c>
      <c r="N40" s="44">
        <f t="shared" si="25"/>
        <v>6.2628388923257221</v>
      </c>
      <c r="O40" s="44">
        <f t="shared" si="25"/>
        <v>5.4412356809463374</v>
      </c>
      <c r="P40" s="44">
        <f t="shared" si="25"/>
        <v>6.4665211268747473</v>
      </c>
      <c r="Q40" s="47">
        <f t="shared" si="0"/>
        <v>0.1884287882472484</v>
      </c>
      <c r="R40" s="48"/>
      <c r="S40" s="45">
        <f t="shared" ref="S40:AF40" si="26">SUM(S38:S39)</f>
        <v>0</v>
      </c>
      <c r="T40" s="45">
        <f t="shared" si="26"/>
        <v>0</v>
      </c>
      <c r="U40" s="45">
        <f t="shared" si="26"/>
        <v>8.0548309061951109</v>
      </c>
      <c r="V40" s="45">
        <f t="shared" si="26"/>
        <v>9.0803052177960808</v>
      </c>
      <c r="W40" s="45">
        <f t="shared" si="26"/>
        <v>10.54995514252991</v>
      </c>
      <c r="X40" s="45">
        <f t="shared" si="26"/>
        <v>11.322236742823954</v>
      </c>
      <c r="Y40" s="45">
        <f t="shared" si="26"/>
        <v>11.767938912871939</v>
      </c>
      <c r="Z40" s="45">
        <f t="shared" si="26"/>
        <v>10.165057902961824</v>
      </c>
      <c r="AA40" s="45">
        <f t="shared" si="26"/>
        <v>10.056117975045606</v>
      </c>
      <c r="AB40" s="45">
        <f t="shared" si="26"/>
        <v>12.388404514834356</v>
      </c>
      <c r="AC40" s="44">
        <f t="shared" si="26"/>
        <v>10.854534699674838</v>
      </c>
      <c r="AD40" s="44">
        <f t="shared" si="26"/>
        <v>9.9923329301809218</v>
      </c>
      <c r="AE40" s="44">
        <f t="shared" si="26"/>
        <v>10.39642285901688</v>
      </c>
      <c r="AF40" s="44">
        <f t="shared" si="26"/>
        <v>11.376208474934455</v>
      </c>
      <c r="AG40" s="111">
        <f t="shared" si="1"/>
        <v>9.4242570661484892E-2</v>
      </c>
    </row>
    <row r="41" spans="1:33" s="52" customFormat="1" x14ac:dyDescent="0.35">
      <c r="A41" s="106" t="s">
        <v>132</v>
      </c>
      <c r="B41" s="49"/>
      <c r="C41" s="43">
        <v>0.92</v>
      </c>
      <c r="D41" s="43">
        <v>0.73</v>
      </c>
      <c r="E41" s="43">
        <v>0.67</v>
      </c>
      <c r="F41" s="43">
        <v>1.2903933731768911</v>
      </c>
      <c r="G41" s="43">
        <v>1.3395475740774572</v>
      </c>
      <c r="H41" s="43">
        <v>1.3437130518899325</v>
      </c>
      <c r="I41" s="43">
        <v>1.3229793386987354</v>
      </c>
      <c r="J41" s="43">
        <v>1.479576463146012</v>
      </c>
      <c r="K41" s="43">
        <v>1.4527253730887315</v>
      </c>
      <c r="L41" s="43">
        <v>1.2585331591998001</v>
      </c>
      <c r="M41" s="43">
        <v>1.2055237447874501</v>
      </c>
      <c r="N41" s="43">
        <v>1.3179899847760452</v>
      </c>
      <c r="O41" s="43">
        <v>0.99868398837073102</v>
      </c>
      <c r="P41" s="43">
        <v>0.81223463220655678</v>
      </c>
      <c r="Q41" s="50">
        <f t="shared" si="0"/>
        <v>-0.18669504901981127</v>
      </c>
      <c r="R41" s="49"/>
      <c r="S41" s="43">
        <v>1.63</v>
      </c>
      <c r="T41" s="43">
        <v>1.74</v>
      </c>
      <c r="U41" s="43">
        <v>1.62</v>
      </c>
      <c r="V41" s="43">
        <v>2.5893815833438611</v>
      </c>
      <c r="W41" s="43">
        <v>3.2833246357702381</v>
      </c>
      <c r="X41" s="43">
        <v>3.206733282802845</v>
      </c>
      <c r="Y41" s="43">
        <v>2.7975145596833824</v>
      </c>
      <c r="Z41" s="43">
        <v>2.7063647402476314</v>
      </c>
      <c r="AA41" s="43">
        <v>2.5131388542203048</v>
      </c>
      <c r="AB41" s="43">
        <v>2.9139547419153624</v>
      </c>
      <c r="AC41" s="43">
        <v>2.1785417705801513</v>
      </c>
      <c r="AD41" s="43">
        <v>2.4458078690115794</v>
      </c>
      <c r="AE41" s="43">
        <v>2.1956133922459395</v>
      </c>
      <c r="AF41" s="43">
        <v>2.7025705588002769</v>
      </c>
      <c r="AG41" s="110">
        <f t="shared" si="1"/>
        <v>0.23089546107922043</v>
      </c>
    </row>
    <row r="42" spans="1:33" s="52" customFormat="1" x14ac:dyDescent="0.35">
      <c r="A42" s="106" t="s">
        <v>133</v>
      </c>
      <c r="B42" s="49"/>
      <c r="C42" s="43">
        <v>1.22</v>
      </c>
      <c r="D42" s="43">
        <v>0.98</v>
      </c>
      <c r="E42" s="43">
        <v>0.9</v>
      </c>
      <c r="F42" s="43">
        <v>1.6960209158800805</v>
      </c>
      <c r="G42" s="43">
        <v>1.5920895470948444</v>
      </c>
      <c r="H42" s="43">
        <v>1.2320316012783441</v>
      </c>
      <c r="I42" s="43">
        <v>1.2223339699694022</v>
      </c>
      <c r="J42" s="43">
        <v>1.5121600779529862</v>
      </c>
      <c r="K42" s="43">
        <v>1.8739389514309994</v>
      </c>
      <c r="L42" s="43">
        <v>1.8102230283959853</v>
      </c>
      <c r="M42" s="43">
        <v>1.7423115564584704</v>
      </c>
      <c r="N42" s="43">
        <v>1.8696657450827645</v>
      </c>
      <c r="O42" s="43">
        <v>1.9247434483531141</v>
      </c>
      <c r="P42" s="43">
        <v>1.7998364163115266</v>
      </c>
      <c r="Q42" s="50">
        <f t="shared" si="0"/>
        <v>-6.489541873669602E-2</v>
      </c>
      <c r="R42" s="49"/>
      <c r="S42" s="43">
        <v>2.31</v>
      </c>
      <c r="T42" s="43">
        <v>2.94</v>
      </c>
      <c r="U42" s="43">
        <v>2.37</v>
      </c>
      <c r="V42" s="43">
        <v>4.787559297543809</v>
      </c>
      <c r="W42" s="43">
        <v>6.5798420430985001</v>
      </c>
      <c r="X42" s="43">
        <v>5.9136416763487789</v>
      </c>
      <c r="Y42" s="43">
        <v>4.7518523336511151</v>
      </c>
      <c r="Z42" s="43">
        <v>4.1236173628337829</v>
      </c>
      <c r="AA42" s="43">
        <v>4.237023093874253</v>
      </c>
      <c r="AB42" s="43">
        <v>5.9316257847486256</v>
      </c>
      <c r="AC42" s="43">
        <v>3.5451324198688372</v>
      </c>
      <c r="AD42" s="43">
        <v>3.5545484357502106</v>
      </c>
      <c r="AE42" s="43">
        <v>3.237513584095923</v>
      </c>
      <c r="AF42" s="43">
        <v>5.9947133553833556</v>
      </c>
      <c r="AG42" s="110">
        <f t="shared" si="1"/>
        <v>0.85164114363318788</v>
      </c>
    </row>
    <row r="43" spans="1:33" s="52" customFormat="1" x14ac:dyDescent="0.35">
      <c r="A43" s="108" t="s">
        <v>109</v>
      </c>
      <c r="B43" s="51"/>
      <c r="C43" s="45">
        <f t="shared" ref="C43:P43" si="27">SUM(C41:C42)</f>
        <v>2.14</v>
      </c>
      <c r="D43" s="45">
        <f t="shared" si="27"/>
        <v>1.71</v>
      </c>
      <c r="E43" s="45">
        <f t="shared" si="27"/>
        <v>1.57</v>
      </c>
      <c r="F43" s="45">
        <f t="shared" si="27"/>
        <v>2.9864142890569716</v>
      </c>
      <c r="G43" s="45">
        <f t="shared" si="27"/>
        <v>2.9316371211723018</v>
      </c>
      <c r="H43" s="45">
        <f t="shared" si="27"/>
        <v>2.5757446531682766</v>
      </c>
      <c r="I43" s="45">
        <f t="shared" si="27"/>
        <v>2.5453133086681374</v>
      </c>
      <c r="J43" s="45">
        <f t="shared" si="27"/>
        <v>2.991736541098998</v>
      </c>
      <c r="K43" s="45">
        <f t="shared" si="27"/>
        <v>3.3266643245197312</v>
      </c>
      <c r="L43" s="45">
        <f t="shared" si="27"/>
        <v>3.0687561875957856</v>
      </c>
      <c r="M43" s="44">
        <f t="shared" si="27"/>
        <v>2.9478353012459202</v>
      </c>
      <c r="N43" s="44">
        <f t="shared" si="27"/>
        <v>3.1876557298588097</v>
      </c>
      <c r="O43" s="45">
        <f t="shared" si="27"/>
        <v>2.9234274367238449</v>
      </c>
      <c r="P43" s="45">
        <f t="shared" si="27"/>
        <v>2.6120710485180831</v>
      </c>
      <c r="Q43" s="47">
        <f t="shared" si="0"/>
        <v>-0.10650388796880317</v>
      </c>
      <c r="R43" s="48"/>
      <c r="S43" s="45">
        <f t="shared" ref="S43:AF43" si="28">SUM(S41:S42)</f>
        <v>3.94</v>
      </c>
      <c r="T43" s="45">
        <f t="shared" si="28"/>
        <v>4.68</v>
      </c>
      <c r="U43" s="45">
        <f t="shared" si="28"/>
        <v>3.99</v>
      </c>
      <c r="V43" s="45">
        <f t="shared" si="28"/>
        <v>7.3769408808876697</v>
      </c>
      <c r="W43" s="45">
        <f t="shared" si="28"/>
        <v>9.8631666788687387</v>
      </c>
      <c r="X43" s="45">
        <f t="shared" si="28"/>
        <v>9.1203749591516239</v>
      </c>
      <c r="Y43" s="45">
        <f t="shared" si="28"/>
        <v>7.5493668933344971</v>
      </c>
      <c r="Z43" s="45">
        <f t="shared" si="28"/>
        <v>6.8299821030814147</v>
      </c>
      <c r="AA43" s="45">
        <f t="shared" si="28"/>
        <v>6.7501619480945578</v>
      </c>
      <c r="AB43" s="45">
        <f t="shared" si="28"/>
        <v>8.8455805266639871</v>
      </c>
      <c r="AC43" s="44">
        <f t="shared" si="28"/>
        <v>5.723674190448989</v>
      </c>
      <c r="AD43" s="44">
        <f t="shared" si="28"/>
        <v>6.00035630476179</v>
      </c>
      <c r="AE43" s="45">
        <f t="shared" si="28"/>
        <v>5.4331269763418621</v>
      </c>
      <c r="AF43" s="45">
        <f t="shared" si="28"/>
        <v>8.6972839141836324</v>
      </c>
      <c r="AG43" s="111">
        <f t="shared" si="1"/>
        <v>0.60078789839723856</v>
      </c>
    </row>
    <row r="44" spans="1:33" s="52" customFormat="1" x14ac:dyDescent="0.35">
      <c r="A44" s="106" t="s">
        <v>134</v>
      </c>
      <c r="B44" s="49"/>
      <c r="C44" s="43">
        <v>1.58</v>
      </c>
      <c r="D44" s="43">
        <v>1.53</v>
      </c>
      <c r="E44" s="43">
        <v>1.47</v>
      </c>
      <c r="F44" s="43">
        <v>2.0883168208592018</v>
      </c>
      <c r="G44" s="43">
        <v>2.2945042512031986</v>
      </c>
      <c r="H44" s="43">
        <v>2.3824002771193302</v>
      </c>
      <c r="I44" s="43">
        <v>2.3163524395198527</v>
      </c>
      <c r="J44" s="43">
        <v>2.5009512237852274</v>
      </c>
      <c r="K44" s="43">
        <v>2.4015921165637928</v>
      </c>
      <c r="L44" s="43">
        <v>2.2723890388640955</v>
      </c>
      <c r="M44" s="43">
        <v>2.2165371895416022</v>
      </c>
      <c r="N44" s="43">
        <v>2.4325054663517847</v>
      </c>
      <c r="O44" s="43">
        <v>2.5676487323272408</v>
      </c>
      <c r="P44" s="43">
        <v>2.5675571476037762</v>
      </c>
      <c r="Q44" s="50">
        <f t="shared" si="0"/>
        <v>-3.5668712122349788E-5</v>
      </c>
      <c r="R44" s="49"/>
      <c r="S44" s="43">
        <v>2.39</v>
      </c>
      <c r="T44" s="43">
        <v>2.11</v>
      </c>
      <c r="U44" s="43">
        <v>2.04</v>
      </c>
      <c r="V44" s="43">
        <v>2.5540129024734282</v>
      </c>
      <c r="W44" s="43">
        <v>2.9198398185396908</v>
      </c>
      <c r="X44" s="43">
        <v>3.0238430655227231</v>
      </c>
      <c r="Y44" s="43">
        <v>2.8323564967942501</v>
      </c>
      <c r="Z44" s="43">
        <v>3.0039602764111164</v>
      </c>
      <c r="AA44" s="43">
        <v>2.8536975649043637</v>
      </c>
      <c r="AB44" s="43">
        <v>2.7920084755406349</v>
      </c>
      <c r="AC44" s="43">
        <v>2.782557791906731</v>
      </c>
      <c r="AD44" s="43">
        <v>2.9830032051659918</v>
      </c>
      <c r="AE44" s="43">
        <v>3.3751504761247841</v>
      </c>
      <c r="AF44" s="43">
        <v>3.3211366348172553</v>
      </c>
      <c r="AG44" s="110">
        <f t="shared" si="1"/>
        <v>-1.6003387608823139E-2</v>
      </c>
    </row>
    <row r="45" spans="1:33" s="52" customFormat="1" x14ac:dyDescent="0.35">
      <c r="A45" s="106" t="s">
        <v>135</v>
      </c>
      <c r="B45" s="49"/>
      <c r="C45" s="43">
        <v>1.46</v>
      </c>
      <c r="D45" s="43">
        <v>1.19</v>
      </c>
      <c r="E45" s="43">
        <v>1.18</v>
      </c>
      <c r="F45" s="43">
        <v>2.0498961739643917</v>
      </c>
      <c r="G45" s="43">
        <v>2.2268507186619644</v>
      </c>
      <c r="H45" s="43">
        <v>2.3526747760142688</v>
      </c>
      <c r="I45" s="43">
        <v>2.2376240363543829</v>
      </c>
      <c r="J45" s="43">
        <v>2.4958424062349485</v>
      </c>
      <c r="K45" s="43">
        <v>2.6420366978326064</v>
      </c>
      <c r="L45" s="43">
        <v>2.4570487467781961</v>
      </c>
      <c r="M45" s="43">
        <v>2.3749509153061448</v>
      </c>
      <c r="N45" s="43">
        <v>2.4812957064642633</v>
      </c>
      <c r="O45" s="43">
        <v>2.6467537257033609</v>
      </c>
      <c r="P45" s="43">
        <v>2.581367359563961</v>
      </c>
      <c r="Q45" s="50">
        <f t="shared" si="0"/>
        <v>-2.4704363501754867E-2</v>
      </c>
      <c r="R45" s="49"/>
      <c r="S45" s="43">
        <v>2.69</v>
      </c>
      <c r="T45" s="43">
        <v>2.2799999999999998</v>
      </c>
      <c r="U45" s="43">
        <v>2.1</v>
      </c>
      <c r="V45" s="43">
        <v>3.565055096712261</v>
      </c>
      <c r="W45" s="43">
        <v>4.2357882120721868</v>
      </c>
      <c r="X45" s="43">
        <v>4.3088720039099337</v>
      </c>
      <c r="Y45" s="43">
        <v>3.5415146139611902</v>
      </c>
      <c r="Z45" s="43">
        <v>3.7377982148769249</v>
      </c>
      <c r="AA45" s="43">
        <v>3.5891794331950435</v>
      </c>
      <c r="AB45" s="43">
        <v>3.6791204312955643</v>
      </c>
      <c r="AC45" s="43">
        <v>3.3622831786899283</v>
      </c>
      <c r="AD45" s="43">
        <v>3.5663979140485886</v>
      </c>
      <c r="AE45" s="43">
        <v>4.231465148514034</v>
      </c>
      <c r="AF45" s="43">
        <v>3.7523696267998492</v>
      </c>
      <c r="AG45" s="110">
        <f t="shared" si="1"/>
        <v>-0.1132221358085459</v>
      </c>
    </row>
    <row r="46" spans="1:33" s="52" customFormat="1" x14ac:dyDescent="0.35">
      <c r="A46" s="108" t="s">
        <v>109</v>
      </c>
      <c r="B46" s="51"/>
      <c r="C46" s="45">
        <f>SUM(C44:C45)</f>
        <v>3.04</v>
      </c>
      <c r="D46" s="45">
        <f t="shared" ref="D46:P46" si="29">SUM(D44:D45)</f>
        <v>2.7199999999999998</v>
      </c>
      <c r="E46" s="45">
        <f t="shared" si="29"/>
        <v>2.65</v>
      </c>
      <c r="F46" s="45">
        <f t="shared" si="29"/>
        <v>4.1382129948235935</v>
      </c>
      <c r="G46" s="45">
        <f t="shared" si="29"/>
        <v>4.5213549698651629</v>
      </c>
      <c r="H46" s="45">
        <f t="shared" si="29"/>
        <v>4.735075053133599</v>
      </c>
      <c r="I46" s="45">
        <f t="shared" si="29"/>
        <v>4.5539764758742356</v>
      </c>
      <c r="J46" s="45">
        <f t="shared" si="29"/>
        <v>4.9967936300201758</v>
      </c>
      <c r="K46" s="45">
        <f t="shared" si="29"/>
        <v>5.0436288143963992</v>
      </c>
      <c r="L46" s="45">
        <f t="shared" si="29"/>
        <v>4.7294377856422916</v>
      </c>
      <c r="M46" s="45">
        <f t="shared" si="29"/>
        <v>4.5914881048477465</v>
      </c>
      <c r="N46" s="44">
        <f t="shared" si="29"/>
        <v>4.913801172816048</v>
      </c>
      <c r="O46" s="45">
        <f t="shared" si="29"/>
        <v>5.2144024580306017</v>
      </c>
      <c r="P46" s="45">
        <f t="shared" si="29"/>
        <v>5.1489245071677372</v>
      </c>
      <c r="Q46" s="47">
        <f t="shared" si="0"/>
        <v>-1.2557134089644983E-2</v>
      </c>
      <c r="R46" s="48"/>
      <c r="S46" s="45">
        <f>SUM(S44:S45)</f>
        <v>5.08</v>
      </c>
      <c r="T46" s="45">
        <f t="shared" ref="T46:AF46" si="30">SUM(T44:T45)</f>
        <v>4.3899999999999997</v>
      </c>
      <c r="U46" s="45">
        <f t="shared" si="30"/>
        <v>4.1400000000000006</v>
      </c>
      <c r="V46" s="45">
        <f t="shared" si="30"/>
        <v>6.1190679991856891</v>
      </c>
      <c r="W46" s="45">
        <f t="shared" si="30"/>
        <v>7.1556280306118776</v>
      </c>
      <c r="X46" s="45">
        <f t="shared" si="30"/>
        <v>7.3327150694326573</v>
      </c>
      <c r="Y46" s="45">
        <f t="shared" si="30"/>
        <v>6.3738711107554398</v>
      </c>
      <c r="Z46" s="45">
        <f t="shared" si="30"/>
        <v>6.7417584912880413</v>
      </c>
      <c r="AA46" s="45">
        <f t="shared" si="30"/>
        <v>6.4428769980994076</v>
      </c>
      <c r="AB46" s="45">
        <f t="shared" si="30"/>
        <v>6.4711289068361992</v>
      </c>
      <c r="AC46" s="45">
        <f t="shared" si="30"/>
        <v>6.1448409705966593</v>
      </c>
      <c r="AD46" s="44">
        <f t="shared" si="30"/>
        <v>6.5494011192145809</v>
      </c>
      <c r="AE46" s="45">
        <f t="shared" si="30"/>
        <v>7.6066156246388186</v>
      </c>
      <c r="AF46" s="45">
        <f t="shared" si="30"/>
        <v>7.0735062616171049</v>
      </c>
      <c r="AG46" s="111">
        <f t="shared" si="1"/>
        <v>-7.0084961476810093E-2</v>
      </c>
    </row>
    <row r="47" spans="1:33" s="52" customFormat="1" x14ac:dyDescent="0.35">
      <c r="A47" s="106" t="s">
        <v>136</v>
      </c>
      <c r="B47" s="49"/>
      <c r="C47" s="43">
        <v>1.59</v>
      </c>
      <c r="D47" s="43">
        <v>1.55</v>
      </c>
      <c r="E47" s="43">
        <v>1.47</v>
      </c>
      <c r="F47" s="43">
        <v>2.0026711189334891</v>
      </c>
      <c r="G47" s="43">
        <v>2.2787505433130342</v>
      </c>
      <c r="H47" s="43">
        <v>2.3754203240887612</v>
      </c>
      <c r="I47" s="43">
        <v>2.3231805185067778</v>
      </c>
      <c r="J47" s="43">
        <v>2.5080396873688815</v>
      </c>
      <c r="K47" s="43">
        <v>2.4271802069892483</v>
      </c>
      <c r="L47" s="43">
        <v>2.2573666612903232</v>
      </c>
      <c r="M47" s="43">
        <v>2.1854227661290291</v>
      </c>
      <c r="N47" s="43">
        <v>2.3213630806451615</v>
      </c>
      <c r="O47" s="43">
        <v>2.4004296129032263</v>
      </c>
      <c r="P47" s="43">
        <v>2.5181157526881717</v>
      </c>
      <c r="Q47" s="50">
        <f t="shared" si="0"/>
        <v>4.9027115459806536E-2</v>
      </c>
      <c r="R47" s="49"/>
      <c r="S47" s="43">
        <v>3.34</v>
      </c>
      <c r="T47" s="43">
        <v>2.89</v>
      </c>
      <c r="U47" s="43">
        <v>2.83</v>
      </c>
      <c r="V47" s="43">
        <v>3.5415088453616344</v>
      </c>
      <c r="W47" s="43">
        <v>4.1786891618101158</v>
      </c>
      <c r="X47" s="43">
        <v>4.0260840531837436</v>
      </c>
      <c r="Y47" s="43">
        <v>4.5233746480500692</v>
      </c>
      <c r="Z47" s="43">
        <v>4.7742783027960112</v>
      </c>
      <c r="AA47" s="43">
        <v>4.4181533342945531</v>
      </c>
      <c r="AB47" s="43">
        <v>4.0498500081736069</v>
      </c>
      <c r="AC47" s="43">
        <v>4.3182874491777596</v>
      </c>
      <c r="AD47" s="43">
        <v>3.6651349138944749</v>
      </c>
      <c r="AE47" s="43">
        <v>3.7818111410068411</v>
      </c>
      <c r="AF47" s="43">
        <v>3.8076575138889197</v>
      </c>
      <c r="AG47" s="110">
        <f t="shared" si="1"/>
        <v>6.8343901687268893E-3</v>
      </c>
    </row>
    <row r="48" spans="1:33" s="52" customFormat="1" x14ac:dyDescent="0.35">
      <c r="A48" s="106" t="s">
        <v>137</v>
      </c>
      <c r="B48" s="49"/>
      <c r="C48" s="43">
        <v>1.43</v>
      </c>
      <c r="D48" s="43">
        <v>1.33</v>
      </c>
      <c r="E48" s="43">
        <v>1.18</v>
      </c>
      <c r="F48" s="43">
        <v>2.0001904974776776</v>
      </c>
      <c r="G48" s="43">
        <v>2.1954511483998607</v>
      </c>
      <c r="H48" s="43">
        <v>2.3098301451685694</v>
      </c>
      <c r="I48" s="43">
        <v>2.2003824658596907</v>
      </c>
      <c r="J48" s="43">
        <v>2.4751725486747116</v>
      </c>
      <c r="K48" s="43">
        <v>2.6291268548387094</v>
      </c>
      <c r="L48" s="43">
        <v>2.4492287365591396</v>
      </c>
      <c r="M48" s="43">
        <v>2.3813748709677411</v>
      </c>
      <c r="N48" s="43">
        <v>2.4641944462365593</v>
      </c>
      <c r="O48" s="43">
        <v>2.4849933172043008</v>
      </c>
      <c r="P48" s="43">
        <v>2.4171702069892476</v>
      </c>
      <c r="Q48" s="50">
        <f t="shared" si="0"/>
        <v>-2.7293075496620078E-2</v>
      </c>
      <c r="R48" s="49"/>
      <c r="S48" s="43">
        <v>2.97</v>
      </c>
      <c r="T48" s="43">
        <v>2.5</v>
      </c>
      <c r="U48" s="43">
        <v>2.31</v>
      </c>
      <c r="V48" s="43">
        <v>2.567773435444245</v>
      </c>
      <c r="W48" s="43">
        <v>2.815741395654566</v>
      </c>
      <c r="X48" s="43">
        <v>2.8747186841248089</v>
      </c>
      <c r="Y48" s="43">
        <v>2.9303825832588268</v>
      </c>
      <c r="Z48" s="43">
        <v>3.2395311866918579</v>
      </c>
      <c r="AA48" s="43">
        <v>3.3083316345168585</v>
      </c>
      <c r="AB48" s="43">
        <v>3.0687951438877707</v>
      </c>
      <c r="AC48" s="43">
        <v>3.1767954222050254</v>
      </c>
      <c r="AD48" s="43">
        <v>3.471295307192459</v>
      </c>
      <c r="AE48" s="43">
        <v>3.9405735646475266</v>
      </c>
      <c r="AF48" s="43">
        <v>2.9880714296379161</v>
      </c>
      <c r="AG48" s="110">
        <f t="shared" si="1"/>
        <v>-0.24171662307104003</v>
      </c>
    </row>
    <row r="49" spans="1:33" s="52" customFormat="1" x14ac:dyDescent="0.35">
      <c r="A49" s="108" t="s">
        <v>109</v>
      </c>
      <c r="B49" s="51"/>
      <c r="C49" s="45">
        <f t="shared" ref="C49:P49" si="31">SUM(C47:C48)</f>
        <v>3.02</v>
      </c>
      <c r="D49" s="45">
        <f t="shared" si="31"/>
        <v>2.88</v>
      </c>
      <c r="E49" s="45">
        <f t="shared" si="31"/>
        <v>2.65</v>
      </c>
      <c r="F49" s="45">
        <f t="shared" si="31"/>
        <v>4.0028616164111668</v>
      </c>
      <c r="G49" s="45">
        <f t="shared" si="31"/>
        <v>4.4742016917128948</v>
      </c>
      <c r="H49" s="45">
        <f t="shared" si="31"/>
        <v>4.6852504692573307</v>
      </c>
      <c r="I49" s="45">
        <f t="shared" si="31"/>
        <v>4.5235629843664684</v>
      </c>
      <c r="J49" s="45">
        <f t="shared" si="31"/>
        <v>4.9832122360435935</v>
      </c>
      <c r="K49" s="45">
        <f t="shared" si="31"/>
        <v>5.0563070618279582</v>
      </c>
      <c r="L49" s="45">
        <f t="shared" si="31"/>
        <v>4.7065953978494628</v>
      </c>
      <c r="M49" s="44">
        <f t="shared" si="31"/>
        <v>4.5667976370967702</v>
      </c>
      <c r="N49" s="44">
        <f t="shared" si="31"/>
        <v>4.7855575268817212</v>
      </c>
      <c r="O49" s="45">
        <f t="shared" si="31"/>
        <v>4.8854229301075272</v>
      </c>
      <c r="P49" s="45">
        <f t="shared" si="31"/>
        <v>4.9352859596774188</v>
      </c>
      <c r="Q49" s="47">
        <f t="shared" si="0"/>
        <v>1.0206491901161518E-2</v>
      </c>
      <c r="R49" s="48"/>
      <c r="S49" s="45">
        <f t="shared" ref="S49:AF49" si="32">SUM(S47:S48)</f>
        <v>6.3100000000000005</v>
      </c>
      <c r="T49" s="45">
        <f t="shared" si="32"/>
        <v>5.3900000000000006</v>
      </c>
      <c r="U49" s="45">
        <f t="shared" si="32"/>
        <v>5.1400000000000006</v>
      </c>
      <c r="V49" s="45">
        <f t="shared" si="32"/>
        <v>6.1092822808058793</v>
      </c>
      <c r="W49" s="45">
        <f t="shared" si="32"/>
        <v>6.9944305574646819</v>
      </c>
      <c r="X49" s="45">
        <f t="shared" si="32"/>
        <v>6.9008027373085525</v>
      </c>
      <c r="Y49" s="45">
        <f t="shared" si="32"/>
        <v>7.453757231308896</v>
      </c>
      <c r="Z49" s="45">
        <f t="shared" si="32"/>
        <v>8.0138094894878691</v>
      </c>
      <c r="AA49" s="45">
        <f t="shared" si="32"/>
        <v>7.7264849688114117</v>
      </c>
      <c r="AB49" s="45">
        <f t="shared" si="32"/>
        <v>7.1186451520613776</v>
      </c>
      <c r="AC49" s="44">
        <f t="shared" si="32"/>
        <v>7.4950828713827846</v>
      </c>
      <c r="AD49" s="44">
        <f t="shared" si="32"/>
        <v>7.1364302210869344</v>
      </c>
      <c r="AE49" s="45">
        <f t="shared" si="32"/>
        <v>7.7223847056543677</v>
      </c>
      <c r="AF49" s="45">
        <f t="shared" si="32"/>
        <v>6.7957289435268358</v>
      </c>
      <c r="AG49" s="111">
        <f t="shared" si="1"/>
        <v>-0.1199960630618454</v>
      </c>
    </row>
    <row r="50" spans="1:33" s="52" customFormat="1" x14ac:dyDescent="0.35">
      <c r="A50" s="106" t="s">
        <v>138</v>
      </c>
      <c r="B50" s="49"/>
      <c r="C50" s="43">
        <v>4.08</v>
      </c>
      <c r="D50" s="43">
        <v>3.84</v>
      </c>
      <c r="E50" s="43">
        <v>3.77</v>
      </c>
      <c r="F50" s="43">
        <v>4.8829031247589416</v>
      </c>
      <c r="G50" s="43">
        <v>4.8628365782452736</v>
      </c>
      <c r="H50" s="43">
        <v>4.6884732147026629</v>
      </c>
      <c r="I50" s="43">
        <v>4.4956236280690529</v>
      </c>
      <c r="J50" s="43">
        <v>4.2172120258721648</v>
      </c>
      <c r="K50" s="43">
        <v>3.9941881067107317</v>
      </c>
      <c r="L50" s="43">
        <v>4.2667404670702256</v>
      </c>
      <c r="M50" s="43">
        <v>4.5481449078461775</v>
      </c>
      <c r="N50" s="43">
        <v>3.9123407761850659</v>
      </c>
      <c r="O50" s="43">
        <v>3.9670666712244032</v>
      </c>
      <c r="P50" s="43">
        <v>4.1709907032959181</v>
      </c>
      <c r="Q50" s="50">
        <f t="shared" si="0"/>
        <v>5.1404236170443651E-2</v>
      </c>
      <c r="R50" s="49"/>
      <c r="S50" s="43">
        <v>5.76</v>
      </c>
      <c r="T50" s="43">
        <v>5.0999999999999996</v>
      </c>
      <c r="U50" s="43">
        <v>4.91</v>
      </c>
      <c r="V50" s="43">
        <v>5.9806361208303809</v>
      </c>
      <c r="W50" s="43">
        <v>7.129309189130705</v>
      </c>
      <c r="X50" s="43">
        <v>7.0990700273788176</v>
      </c>
      <c r="Y50" s="43">
        <v>7.0574057788677518</v>
      </c>
      <c r="Z50" s="43">
        <v>5.9389934136272338</v>
      </c>
      <c r="AA50" s="43">
        <v>5.4301363564599665</v>
      </c>
      <c r="AB50" s="43">
        <v>6.7701556224581694</v>
      </c>
      <c r="AC50" s="43">
        <v>6.7986332415272068</v>
      </c>
      <c r="AD50" s="43">
        <v>5.7619113272536513</v>
      </c>
      <c r="AE50" s="43">
        <v>5.9730679131890714</v>
      </c>
      <c r="AF50" s="43">
        <v>6.4264792445688403</v>
      </c>
      <c r="AG50" s="110">
        <f t="shared" si="1"/>
        <v>7.5909287818173965E-2</v>
      </c>
    </row>
    <row r="51" spans="1:33" s="52" customFormat="1" x14ac:dyDescent="0.35">
      <c r="A51" s="106" t="s">
        <v>139</v>
      </c>
      <c r="B51" s="49"/>
      <c r="C51" s="43">
        <v>3.56</v>
      </c>
      <c r="D51" s="43">
        <v>3.35</v>
      </c>
      <c r="E51" s="43">
        <v>3.27</v>
      </c>
      <c r="F51" s="43">
        <v>4.4615199592580037</v>
      </c>
      <c r="G51" s="43">
        <v>4.2347029612415454</v>
      </c>
      <c r="H51" s="43">
        <v>4.0586831675631077</v>
      </c>
      <c r="I51" s="43">
        <v>3.86336116897363</v>
      </c>
      <c r="J51" s="43">
        <v>3.6235605356896996</v>
      </c>
      <c r="K51" s="43">
        <v>3.2942138440118014</v>
      </c>
      <c r="L51" s="43">
        <v>3.3685283191924205</v>
      </c>
      <c r="M51" s="43">
        <v>3.9836922510077546</v>
      </c>
      <c r="N51" s="43">
        <v>3.5961803036149789</v>
      </c>
      <c r="O51" s="43">
        <v>3.7000311457258532</v>
      </c>
      <c r="P51" s="43">
        <v>3.6495926535007275</v>
      </c>
      <c r="Q51" s="50">
        <f t="shared" si="0"/>
        <v>-1.3631910175510464E-2</v>
      </c>
      <c r="R51" s="49"/>
      <c r="S51" s="43">
        <v>5.75</v>
      </c>
      <c r="T51" s="43">
        <v>4.95</v>
      </c>
      <c r="U51" s="43">
        <v>4.76</v>
      </c>
      <c r="V51" s="43">
        <v>6.3639160685712515</v>
      </c>
      <c r="W51" s="43">
        <v>8.1063945805350883</v>
      </c>
      <c r="X51" s="43">
        <v>8.5738299987270761</v>
      </c>
      <c r="Y51" s="43">
        <v>8.5251700743592576</v>
      </c>
      <c r="Z51" s="43">
        <v>6.7213976032572091</v>
      </c>
      <c r="AA51" s="43">
        <v>5.5170224705570732</v>
      </c>
      <c r="AB51" s="43">
        <v>7.9196386360100233</v>
      </c>
      <c r="AC51" s="43">
        <v>8.9106580333548866</v>
      </c>
      <c r="AD51" s="43">
        <v>6.4538166274571047</v>
      </c>
      <c r="AE51" s="43">
        <v>7.6904247463036723</v>
      </c>
      <c r="AF51" s="43">
        <v>7.552910811389431</v>
      </c>
      <c r="AG51" s="110">
        <f t="shared" si="1"/>
        <v>-1.7881188549479843E-2</v>
      </c>
    </row>
    <row r="52" spans="1:33" s="52" customFormat="1" x14ac:dyDescent="0.35">
      <c r="A52" s="108" t="s">
        <v>109</v>
      </c>
      <c r="B52" s="51"/>
      <c r="C52" s="45">
        <f>SUM(C50:C51)</f>
        <v>7.6400000000000006</v>
      </c>
      <c r="D52" s="45">
        <f t="shared" ref="D52:P52" si="33">SUM(D50:D51)</f>
        <v>7.1899999999999995</v>
      </c>
      <c r="E52" s="45">
        <f t="shared" si="33"/>
        <v>7.04</v>
      </c>
      <c r="F52" s="45">
        <f t="shared" si="33"/>
        <v>9.3444230840169453</v>
      </c>
      <c r="G52" s="45">
        <f t="shared" si="33"/>
        <v>9.097539539486819</v>
      </c>
      <c r="H52" s="45">
        <f t="shared" si="33"/>
        <v>8.7471563822657714</v>
      </c>
      <c r="I52" s="45">
        <f t="shared" si="33"/>
        <v>8.3589847970426838</v>
      </c>
      <c r="J52" s="45">
        <f t="shared" si="33"/>
        <v>7.8407725615618649</v>
      </c>
      <c r="K52" s="45">
        <f t="shared" si="33"/>
        <v>7.2884019507225331</v>
      </c>
      <c r="L52" s="45">
        <f t="shared" si="33"/>
        <v>7.635268786262646</v>
      </c>
      <c r="M52" s="45">
        <f t="shared" si="33"/>
        <v>8.5318371588539321</v>
      </c>
      <c r="N52" s="44">
        <f t="shared" si="33"/>
        <v>7.5085210798000448</v>
      </c>
      <c r="O52" s="45">
        <f t="shared" si="33"/>
        <v>7.6670978169502568</v>
      </c>
      <c r="P52" s="45">
        <f t="shared" si="33"/>
        <v>7.8205833567966456</v>
      </c>
      <c r="Q52" s="47">
        <f t="shared" si="0"/>
        <v>2.0018727230408651E-2</v>
      </c>
      <c r="R52" s="48"/>
      <c r="S52" s="45">
        <f>SUM(S50:S51)</f>
        <v>11.51</v>
      </c>
      <c r="T52" s="45">
        <f t="shared" ref="T52:AF52" si="34">SUM(T50:T51)</f>
        <v>10.050000000000001</v>
      </c>
      <c r="U52" s="45">
        <f t="shared" si="34"/>
        <v>9.67</v>
      </c>
      <c r="V52" s="45">
        <f t="shared" si="34"/>
        <v>12.344552189401632</v>
      </c>
      <c r="W52" s="45">
        <f t="shared" si="34"/>
        <v>15.235703769665793</v>
      </c>
      <c r="X52" s="45">
        <f t="shared" si="34"/>
        <v>15.672900026105893</v>
      </c>
      <c r="Y52" s="45">
        <f t="shared" si="34"/>
        <v>15.582575853227009</v>
      </c>
      <c r="Z52" s="45">
        <f t="shared" si="34"/>
        <v>12.660391016884443</v>
      </c>
      <c r="AA52" s="45">
        <f t="shared" si="34"/>
        <v>10.94715882701704</v>
      </c>
      <c r="AB52" s="45">
        <f t="shared" si="34"/>
        <v>14.689794258468194</v>
      </c>
      <c r="AC52" s="45">
        <f t="shared" si="34"/>
        <v>15.709291274882094</v>
      </c>
      <c r="AD52" s="44">
        <f t="shared" si="34"/>
        <v>12.215727954710756</v>
      </c>
      <c r="AE52" s="45">
        <f t="shared" si="34"/>
        <v>13.663492659492743</v>
      </c>
      <c r="AF52" s="45">
        <f t="shared" si="34"/>
        <v>13.979390055958271</v>
      </c>
      <c r="AG52" s="111">
        <f t="shared" si="1"/>
        <v>2.3119813091571295E-2</v>
      </c>
    </row>
    <row r="53" spans="1:33" s="52" customFormat="1" x14ac:dyDescent="0.35">
      <c r="A53" s="106" t="s">
        <v>140</v>
      </c>
      <c r="B53" s="49"/>
      <c r="C53" s="43">
        <v>4.13</v>
      </c>
      <c r="D53" s="43">
        <v>3.84</v>
      </c>
      <c r="E53" s="43">
        <v>3.72</v>
      </c>
      <c r="F53" s="43">
        <v>4.7284769845112926</v>
      </c>
      <c r="G53" s="43">
        <v>4.8710545023546397</v>
      </c>
      <c r="H53" s="43">
        <v>4.7058523177567082</v>
      </c>
      <c r="I53" s="43">
        <v>4.5109134229868832</v>
      </c>
      <c r="J53" s="43">
        <v>4.2361035258874429</v>
      </c>
      <c r="K53" s="43">
        <v>4.0052666322500992</v>
      </c>
      <c r="L53" s="43">
        <v>4.133738615384619</v>
      </c>
      <c r="M53" s="43">
        <v>4.0781699755244727</v>
      </c>
      <c r="N53" s="43">
        <v>3.4051030594405551</v>
      </c>
      <c r="O53" s="43">
        <v>3.5387233076923126</v>
      </c>
      <c r="P53" s="43">
        <v>3.7464883986013997</v>
      </c>
      <c r="Q53" s="50">
        <f t="shared" si="0"/>
        <v>5.8711877941249879E-2</v>
      </c>
      <c r="R53" s="49"/>
      <c r="S53" s="43">
        <v>5.81</v>
      </c>
      <c r="T53" s="43">
        <v>5.27</v>
      </c>
      <c r="U53" s="43">
        <v>5.08</v>
      </c>
      <c r="V53" s="43">
        <v>5.9047196233151693</v>
      </c>
      <c r="W53" s="43">
        <v>6.511573042344434</v>
      </c>
      <c r="X53" s="43">
        <v>5.9120856355376699</v>
      </c>
      <c r="Y53" s="43">
        <v>5.7177321235530947</v>
      </c>
      <c r="Z53" s="43">
        <v>4.8134908145398292</v>
      </c>
      <c r="AA53" s="43">
        <v>4.451196857910281</v>
      </c>
      <c r="AB53" s="43">
        <v>4.8752793383036579</v>
      </c>
      <c r="AC53" s="43">
        <v>4.8160797953033638</v>
      </c>
      <c r="AD53" s="43">
        <v>3.7111202087775821</v>
      </c>
      <c r="AE53" s="43">
        <v>3.9895521541473693</v>
      </c>
      <c r="AF53" s="43">
        <v>4.7994922157668984</v>
      </c>
      <c r="AG53" s="110">
        <f t="shared" si="1"/>
        <v>0.20301528350182108</v>
      </c>
    </row>
    <row r="54" spans="1:33" s="52" customFormat="1" x14ac:dyDescent="0.35">
      <c r="A54" s="106" t="s">
        <v>141</v>
      </c>
      <c r="B54" s="49"/>
      <c r="C54" s="43">
        <v>3.61</v>
      </c>
      <c r="D54" s="43">
        <v>3.27</v>
      </c>
      <c r="E54" s="43">
        <v>3.09</v>
      </c>
      <c r="F54" s="43">
        <v>4.1472659633135587</v>
      </c>
      <c r="G54" s="43">
        <v>4.2446019686789986</v>
      </c>
      <c r="H54" s="43">
        <v>4.0795700103621684</v>
      </c>
      <c r="I54" s="43">
        <v>3.880322256810941</v>
      </c>
      <c r="J54" s="43">
        <v>3.6406074621092133</v>
      </c>
      <c r="K54" s="43">
        <v>3.305430016865488</v>
      </c>
      <c r="L54" s="43">
        <v>3.2432473201243228</v>
      </c>
      <c r="M54" s="43">
        <v>3.4614376258741268</v>
      </c>
      <c r="N54" s="43">
        <v>2.991190671328674</v>
      </c>
      <c r="O54" s="43">
        <v>3.115780286713286</v>
      </c>
      <c r="P54" s="43">
        <v>3.1242022779834553</v>
      </c>
      <c r="Q54" s="50">
        <f t="shared" si="0"/>
        <v>2.7030119248405704E-3</v>
      </c>
      <c r="R54" s="49"/>
      <c r="S54" s="43">
        <v>5.49</v>
      </c>
      <c r="T54" s="43">
        <v>4.84</v>
      </c>
      <c r="U54" s="43">
        <v>4.42</v>
      </c>
      <c r="V54" s="43">
        <v>4.692340650627739</v>
      </c>
      <c r="W54" s="43">
        <v>4.9845899103034732</v>
      </c>
      <c r="X54" s="43">
        <v>4.5666217794653381</v>
      </c>
      <c r="Y54" s="43">
        <v>4.4063237813964315</v>
      </c>
      <c r="Z54" s="43">
        <v>3.8439829220066071</v>
      </c>
      <c r="AA54" s="43">
        <v>3.5814804312355681</v>
      </c>
      <c r="AB54" s="43">
        <v>3.7233055076469799</v>
      </c>
      <c r="AC54" s="43">
        <v>3.7815216990046343</v>
      </c>
      <c r="AD54" s="43">
        <v>3.1650975647892552</v>
      </c>
      <c r="AE54" s="43">
        <v>3.3909262191432772</v>
      </c>
      <c r="AF54" s="43">
        <v>3.5822828132271471</v>
      </c>
      <c r="AG54" s="110">
        <f t="shared" si="1"/>
        <v>5.64319544918368E-2</v>
      </c>
    </row>
    <row r="55" spans="1:33" s="52" customFormat="1" x14ac:dyDescent="0.35">
      <c r="A55" s="108" t="s">
        <v>109</v>
      </c>
      <c r="B55" s="51"/>
      <c r="C55" s="45">
        <f t="shared" ref="C55:P55" si="35">SUM(C53:C54)</f>
        <v>7.74</v>
      </c>
      <c r="D55" s="45">
        <f t="shared" si="35"/>
        <v>7.1099999999999994</v>
      </c>
      <c r="E55" s="45">
        <f t="shared" si="35"/>
        <v>6.8100000000000005</v>
      </c>
      <c r="F55" s="45">
        <f t="shared" si="35"/>
        <v>8.8757429478248504</v>
      </c>
      <c r="G55" s="45">
        <f t="shared" si="35"/>
        <v>9.1156564710336383</v>
      </c>
      <c r="H55" s="45">
        <f t="shared" si="35"/>
        <v>8.7854223281188766</v>
      </c>
      <c r="I55" s="45">
        <f t="shared" si="35"/>
        <v>8.3912356797978234</v>
      </c>
      <c r="J55" s="45">
        <f t="shared" si="35"/>
        <v>7.8767109879966561</v>
      </c>
      <c r="K55" s="45">
        <f t="shared" si="35"/>
        <v>7.3106966491155871</v>
      </c>
      <c r="L55" s="45">
        <f t="shared" si="35"/>
        <v>7.3769859355089418</v>
      </c>
      <c r="M55" s="44">
        <f t="shared" si="35"/>
        <v>7.5396076013985995</v>
      </c>
      <c r="N55" s="44">
        <f t="shared" si="35"/>
        <v>6.3962937307692291</v>
      </c>
      <c r="O55" s="45">
        <f t="shared" si="35"/>
        <v>6.6545035944055986</v>
      </c>
      <c r="P55" s="45">
        <f t="shared" si="35"/>
        <v>6.8706906765848554</v>
      </c>
      <c r="Q55" s="47">
        <f t="shared" si="0"/>
        <v>3.2487334195897555E-2</v>
      </c>
      <c r="R55" s="48"/>
      <c r="S55" s="45">
        <f t="shared" ref="S55:AF55" si="36">SUM(S53:S54)</f>
        <v>11.3</v>
      </c>
      <c r="T55" s="45">
        <f t="shared" si="36"/>
        <v>10.11</v>
      </c>
      <c r="U55" s="45">
        <f t="shared" si="36"/>
        <v>9.5</v>
      </c>
      <c r="V55" s="45">
        <f t="shared" si="36"/>
        <v>10.597060273942908</v>
      </c>
      <c r="W55" s="45">
        <f t="shared" si="36"/>
        <v>11.496162952647907</v>
      </c>
      <c r="X55" s="45">
        <f t="shared" si="36"/>
        <v>10.478707415003008</v>
      </c>
      <c r="Y55" s="45">
        <f t="shared" si="36"/>
        <v>10.124055904949525</v>
      </c>
      <c r="Z55" s="45">
        <f t="shared" si="36"/>
        <v>8.6574737365464358</v>
      </c>
      <c r="AA55" s="45">
        <f t="shared" si="36"/>
        <v>8.0326772891458482</v>
      </c>
      <c r="AB55" s="45">
        <f t="shared" si="36"/>
        <v>8.5985848459506382</v>
      </c>
      <c r="AC55" s="44">
        <f t="shared" si="36"/>
        <v>8.5976014943079981</v>
      </c>
      <c r="AD55" s="44">
        <f t="shared" si="36"/>
        <v>6.8762177735668377</v>
      </c>
      <c r="AE55" s="45">
        <f t="shared" si="36"/>
        <v>7.3804783732906465</v>
      </c>
      <c r="AF55" s="45">
        <f t="shared" si="36"/>
        <v>8.3817750289940456</v>
      </c>
      <c r="AG55" s="111">
        <f t="shared" si="1"/>
        <v>0.13566825957068174</v>
      </c>
    </row>
    <row r="56" spans="1:33" s="52" customFormat="1" x14ac:dyDescent="0.35">
      <c r="A56" s="106" t="s">
        <v>142</v>
      </c>
      <c r="B56" s="49"/>
      <c r="C56" s="43">
        <v>4.17</v>
      </c>
      <c r="D56" s="43">
        <v>3.88</v>
      </c>
      <c r="E56" s="43">
        <v>3.93</v>
      </c>
      <c r="F56" s="43">
        <v>4.7682187034722521</v>
      </c>
      <c r="G56" s="43">
        <v>4.9141670566761091</v>
      </c>
      <c r="H56" s="43">
        <v>4.7410540398106447</v>
      </c>
      <c r="I56" s="43">
        <v>4.5483437330812455</v>
      </c>
      <c r="J56" s="43">
        <v>4.2731025989592544</v>
      </c>
      <c r="K56" s="43">
        <v>4.0386626666666707</v>
      </c>
      <c r="L56" s="43">
        <v>4.1702529696969721</v>
      </c>
      <c r="M56" s="43">
        <v>4.1304949696969668</v>
      </c>
      <c r="N56" s="43">
        <v>3.4483736969696923</v>
      </c>
      <c r="O56" s="43">
        <v>3.5880320000000032</v>
      </c>
      <c r="P56" s="43">
        <v>3.800353878787873</v>
      </c>
      <c r="Q56" s="50">
        <f t="shared" si="0"/>
        <v>5.9175023742226829E-2</v>
      </c>
      <c r="R56" s="49"/>
      <c r="S56" s="43">
        <v>5.88</v>
      </c>
      <c r="T56" s="43">
        <v>5.35</v>
      </c>
      <c r="U56" s="43">
        <v>5.38</v>
      </c>
      <c r="V56" s="43">
        <v>5.9567212121211996</v>
      </c>
      <c r="W56" s="43">
        <v>6.5915551515151547</v>
      </c>
      <c r="X56" s="43">
        <v>5.9812060606060635</v>
      </c>
      <c r="Y56" s="43">
        <v>5.7735781818181797</v>
      </c>
      <c r="Z56" s="43">
        <v>4.8672440606060601</v>
      </c>
      <c r="AA56" s="43">
        <v>4.4992200606060582</v>
      </c>
      <c r="AB56" s="43">
        <v>4.9286611515151559</v>
      </c>
      <c r="AC56" s="43">
        <v>4.913670363636367</v>
      </c>
      <c r="AD56" s="43">
        <v>3.7741367272727251</v>
      </c>
      <c r="AE56" s="43">
        <v>4.0374339999999993</v>
      </c>
      <c r="AF56" s="43">
        <v>4.8534606060606071</v>
      </c>
      <c r="AG56" s="110">
        <f t="shared" si="1"/>
        <v>0.20211515682005143</v>
      </c>
    </row>
    <row r="57" spans="1:33" s="52" customFormat="1" x14ac:dyDescent="0.35">
      <c r="A57" s="106" t="s">
        <v>143</v>
      </c>
      <c r="B57" s="49"/>
      <c r="C57" s="43">
        <v>3.63</v>
      </c>
      <c r="D57" s="43">
        <v>3.29</v>
      </c>
      <c r="E57" s="43">
        <v>3.12</v>
      </c>
      <c r="F57" s="43">
        <v>4.188551609675093</v>
      </c>
      <c r="G57" s="43">
        <v>4.2860803949905169</v>
      </c>
      <c r="H57" s="43">
        <v>4.1148019539804181</v>
      </c>
      <c r="I57" s="43">
        <v>3.9118092260742232</v>
      </c>
      <c r="J57" s="43">
        <v>3.6756512998560078</v>
      </c>
      <c r="K57" s="43">
        <v>3.3359648484848474</v>
      </c>
      <c r="L57" s="43">
        <v>3.2739979393939462</v>
      </c>
      <c r="M57" s="43">
        <v>3.5048152121212146</v>
      </c>
      <c r="N57" s="43">
        <v>3.03164896969697</v>
      </c>
      <c r="O57" s="43">
        <v>3.1668897575757575</v>
      </c>
      <c r="P57" s="43">
        <v>3.1690298181818202</v>
      </c>
      <c r="Q57" s="50">
        <f t="shared" si="0"/>
        <v>6.7576100523969451E-4</v>
      </c>
      <c r="R57" s="49"/>
      <c r="S57" s="43">
        <v>5.55</v>
      </c>
      <c r="T57" s="43">
        <v>4.91</v>
      </c>
      <c r="U57" s="43">
        <v>4.5</v>
      </c>
      <c r="V57" s="43">
        <v>4.7323181818181785</v>
      </c>
      <c r="W57" s="43">
        <v>5.033478787878801</v>
      </c>
      <c r="X57" s="43">
        <v>4.6066812121212246</v>
      </c>
      <c r="Y57" s="43">
        <v>4.4391715151515028</v>
      </c>
      <c r="Z57" s="43">
        <v>3.880413939393931</v>
      </c>
      <c r="AA57" s="43">
        <v>3.6130329696969676</v>
      </c>
      <c r="AB57" s="43">
        <v>3.7487749090909048</v>
      </c>
      <c r="AC57" s="43">
        <v>3.8187134545454535</v>
      </c>
      <c r="AD57" s="43">
        <v>3.2058872121212127</v>
      </c>
      <c r="AE57" s="43">
        <v>3.409085818181814</v>
      </c>
      <c r="AF57" s="43">
        <v>3.5807150909090919</v>
      </c>
      <c r="AG57" s="110">
        <f t="shared" si="1"/>
        <v>5.0344661848029881E-2</v>
      </c>
    </row>
    <row r="58" spans="1:33" s="52" customFormat="1" x14ac:dyDescent="0.35">
      <c r="A58" s="108" t="s">
        <v>109</v>
      </c>
      <c r="B58" s="51"/>
      <c r="C58" s="45">
        <f>SUM(C56:C57)</f>
        <v>7.8</v>
      </c>
      <c r="D58" s="45">
        <f t="shared" ref="D58:P61" si="37">SUM(D56:D57)</f>
        <v>7.17</v>
      </c>
      <c r="E58" s="45">
        <f t="shared" si="37"/>
        <v>7.0500000000000007</v>
      </c>
      <c r="F58" s="45">
        <f t="shared" si="37"/>
        <v>8.9567703131473451</v>
      </c>
      <c r="G58" s="45">
        <f t="shared" si="37"/>
        <v>9.2002474516666268</v>
      </c>
      <c r="H58" s="45">
        <f t="shared" si="37"/>
        <v>8.8558559937910637</v>
      </c>
      <c r="I58" s="45">
        <f t="shared" si="37"/>
        <v>8.4601529591554687</v>
      </c>
      <c r="J58" s="45">
        <f t="shared" si="37"/>
        <v>7.9487538988152622</v>
      </c>
      <c r="K58" s="45">
        <f t="shared" si="37"/>
        <v>7.3746275151515182</v>
      </c>
      <c r="L58" s="45">
        <f t="shared" si="37"/>
        <v>7.4442509090909184</v>
      </c>
      <c r="M58" s="45">
        <f t="shared" si="37"/>
        <v>7.6353101818181814</v>
      </c>
      <c r="N58" s="44">
        <f t="shared" si="37"/>
        <v>6.4800226666666623</v>
      </c>
      <c r="O58" s="45">
        <f t="shared" si="37"/>
        <v>6.7549217575757607</v>
      </c>
      <c r="P58" s="45">
        <f t="shared" si="37"/>
        <v>6.9693836969696932</v>
      </c>
      <c r="Q58" s="47">
        <f t="shared" si="0"/>
        <v>3.1748989416999551E-2</v>
      </c>
      <c r="R58" s="48"/>
      <c r="S58" s="45">
        <f>SUM(S56:S57)</f>
        <v>11.43</v>
      </c>
      <c r="T58" s="45">
        <f t="shared" ref="T58:AF58" si="38">SUM(T56:T57)</f>
        <v>10.26</v>
      </c>
      <c r="U58" s="45">
        <f t="shared" si="38"/>
        <v>9.879999999999999</v>
      </c>
      <c r="V58" s="45">
        <f t="shared" si="38"/>
        <v>10.689039393939378</v>
      </c>
      <c r="W58" s="45">
        <f t="shared" si="38"/>
        <v>11.625033939393955</v>
      </c>
      <c r="X58" s="45">
        <f t="shared" si="38"/>
        <v>10.587887272727288</v>
      </c>
      <c r="Y58" s="45">
        <f t="shared" si="38"/>
        <v>10.212749696969682</v>
      </c>
      <c r="Z58" s="45">
        <f t="shared" si="38"/>
        <v>8.7476579999999906</v>
      </c>
      <c r="AA58" s="45">
        <f t="shared" si="38"/>
        <v>8.1122530303030267</v>
      </c>
      <c r="AB58" s="45">
        <f t="shared" si="38"/>
        <v>8.6774360606060608</v>
      </c>
      <c r="AC58" s="45">
        <f t="shared" si="38"/>
        <v>8.7323838181818196</v>
      </c>
      <c r="AD58" s="44">
        <f t="shared" si="38"/>
        <v>6.9800239393939378</v>
      </c>
      <c r="AE58" s="45">
        <f t="shared" si="38"/>
        <v>7.4465198181818133</v>
      </c>
      <c r="AF58" s="45">
        <f t="shared" si="38"/>
        <v>8.4341756969696995</v>
      </c>
      <c r="AG58" s="111">
        <f t="shared" si="1"/>
        <v>0.13263321697961161</v>
      </c>
    </row>
    <row r="59" spans="1:33" s="52" customFormat="1" x14ac:dyDescent="0.35">
      <c r="A59" s="106" t="s">
        <v>144</v>
      </c>
      <c r="B59" s="49"/>
      <c r="C59" s="43">
        <v>4.6900000000000004</v>
      </c>
      <c r="D59" s="43">
        <v>4.5199999999999996</v>
      </c>
      <c r="E59" s="43">
        <v>4.2300000000000004</v>
      </c>
      <c r="F59" s="43">
        <v>5.1030100019685536</v>
      </c>
      <c r="G59" s="43">
        <v>5.4377086699559136</v>
      </c>
      <c r="H59" s="43">
        <v>5.4484033171473278</v>
      </c>
      <c r="I59" s="43">
        <v>5.413547726476037</v>
      </c>
      <c r="J59" s="43">
        <v>5.568439951893386</v>
      </c>
      <c r="K59" s="43">
        <v>5.4242410117665187</v>
      </c>
      <c r="L59" s="43">
        <v>5.549893091036207</v>
      </c>
      <c r="M59" s="43">
        <v>5.2293182329588799</v>
      </c>
      <c r="N59" s="43">
        <v>4.7099011602923682</v>
      </c>
      <c r="O59" s="43">
        <v>4.9311817847959141</v>
      </c>
      <c r="P59" s="43">
        <v>5.2857354431672547</v>
      </c>
      <c r="Q59" s="50">
        <f t="shared" si="0"/>
        <v>7.1900342320479815E-2</v>
      </c>
      <c r="R59" s="49"/>
      <c r="S59" s="43">
        <v>5.85</v>
      </c>
      <c r="T59" s="43">
        <v>5.44</v>
      </c>
      <c r="U59" s="43">
        <v>5.18</v>
      </c>
      <c r="V59" s="43">
        <v>6.7966181409769417</v>
      </c>
      <c r="W59" s="43">
        <v>7.6734668618580049</v>
      </c>
      <c r="X59" s="43">
        <v>7.8146293446725386</v>
      </c>
      <c r="Y59" s="43">
        <v>8.1575203670622223</v>
      </c>
      <c r="Z59" s="43">
        <v>7.5224271098090867</v>
      </c>
      <c r="AA59" s="43">
        <v>7.2139746429906761</v>
      </c>
      <c r="AB59" s="43">
        <v>7.4853387843277979</v>
      </c>
      <c r="AC59" s="43">
        <v>7.0966074202200424</v>
      </c>
      <c r="AD59" s="43">
        <v>6.2298641207249048</v>
      </c>
      <c r="AE59" s="43">
        <v>6.7722193908405384</v>
      </c>
      <c r="AF59" s="43">
        <v>6.8857839618314323</v>
      </c>
      <c r="AG59" s="110">
        <f t="shared" si="1"/>
        <v>1.6769180742208567E-2</v>
      </c>
    </row>
    <row r="60" spans="1:33" s="52" customFormat="1" x14ac:dyDescent="0.35">
      <c r="A60" s="106" t="s">
        <v>145</v>
      </c>
      <c r="B60" s="49"/>
      <c r="C60" s="43">
        <v>3.59</v>
      </c>
      <c r="D60" s="43">
        <v>3.42</v>
      </c>
      <c r="E60" s="43">
        <v>3.46</v>
      </c>
      <c r="F60" s="43">
        <v>4.0631197791651115</v>
      </c>
      <c r="G60" s="43">
        <v>4.3522331401203758</v>
      </c>
      <c r="H60" s="43">
        <v>4.3918536331584717</v>
      </c>
      <c r="I60" s="43">
        <v>4.3092351748408282</v>
      </c>
      <c r="J60" s="43">
        <v>4.6024110142469894</v>
      </c>
      <c r="K60" s="43">
        <v>4.3810139418813812</v>
      </c>
      <c r="L60" s="43">
        <v>4.5510913983705068</v>
      </c>
      <c r="M60" s="43">
        <v>4.6159310254327739</v>
      </c>
      <c r="N60" s="43">
        <v>4.1853930992813835</v>
      </c>
      <c r="O60" s="43">
        <v>4.464662006268151</v>
      </c>
      <c r="P60" s="43">
        <v>4.6380589735958848</v>
      </c>
      <c r="Q60" s="50">
        <f t="shared" si="0"/>
        <v>3.8837647079284832E-2</v>
      </c>
      <c r="R60" s="49"/>
      <c r="S60" s="43">
        <v>5.85</v>
      </c>
      <c r="T60" s="43">
        <v>5.45</v>
      </c>
      <c r="U60" s="43">
        <v>5.72</v>
      </c>
      <c r="V60" s="43">
        <v>8.2295706411518843</v>
      </c>
      <c r="W60" s="43">
        <v>10.423660521203599</v>
      </c>
      <c r="X60" s="43">
        <v>10.644350036281004</v>
      </c>
      <c r="Y60" s="43">
        <v>11.445994748941233</v>
      </c>
      <c r="Z60" s="43">
        <v>9.3808221510589682</v>
      </c>
      <c r="AA60" s="43">
        <v>8.9065005094439975</v>
      </c>
      <c r="AB60" s="43">
        <v>10.002826604977706</v>
      </c>
      <c r="AC60" s="43">
        <v>9.4186832506660956</v>
      </c>
      <c r="AD60" s="43">
        <v>7.0670814239459521</v>
      </c>
      <c r="AE60" s="43">
        <v>7.6633332871814046</v>
      </c>
      <c r="AF60" s="43">
        <v>8.5332725647749577</v>
      </c>
      <c r="AG60" s="110">
        <f t="shared" si="1"/>
        <v>0.11351969762932224</v>
      </c>
    </row>
    <row r="61" spans="1:33" s="52" customFormat="1" x14ac:dyDescent="0.35">
      <c r="A61" s="108" t="s">
        <v>109</v>
      </c>
      <c r="B61" s="51"/>
      <c r="C61" s="45">
        <f>SUM(C59:C60)</f>
        <v>8.2800000000000011</v>
      </c>
      <c r="D61" s="45">
        <f t="shared" si="37"/>
        <v>7.9399999999999995</v>
      </c>
      <c r="E61" s="45">
        <f t="shared" si="37"/>
        <v>7.69</v>
      </c>
      <c r="F61" s="45">
        <f t="shared" si="37"/>
        <v>9.1661297811336659</v>
      </c>
      <c r="G61" s="45">
        <f t="shared" si="37"/>
        <v>9.7899418100762894</v>
      </c>
      <c r="H61" s="45">
        <f t="shared" si="37"/>
        <v>9.8402569503058004</v>
      </c>
      <c r="I61" s="45">
        <f t="shared" si="37"/>
        <v>9.7227829013168652</v>
      </c>
      <c r="J61" s="45">
        <f t="shared" si="37"/>
        <v>10.170850966140375</v>
      </c>
      <c r="K61" s="45">
        <f t="shared" si="37"/>
        <v>9.8052549536478999</v>
      </c>
      <c r="L61" s="45">
        <f t="shared" si="37"/>
        <v>10.100984489406713</v>
      </c>
      <c r="M61" s="45">
        <f t="shared" si="37"/>
        <v>9.8452492583916538</v>
      </c>
      <c r="N61" s="45">
        <f t="shared" si="37"/>
        <v>8.8952942595737525</v>
      </c>
      <c r="O61" s="45">
        <f t="shared" si="37"/>
        <v>9.3958437910640651</v>
      </c>
      <c r="P61" s="45">
        <f t="shared" si="37"/>
        <v>9.9237944167631404</v>
      </c>
      <c r="Q61" s="47">
        <f t="shared" si="0"/>
        <v>5.6189804496450169E-2</v>
      </c>
      <c r="R61" s="48"/>
      <c r="S61" s="45">
        <f>SUM(S59:S60)</f>
        <v>11.7</v>
      </c>
      <c r="T61" s="45">
        <f t="shared" ref="T61:AF61" si="39">SUM(T59:T60)</f>
        <v>10.89</v>
      </c>
      <c r="U61" s="45">
        <f t="shared" si="39"/>
        <v>10.899999999999999</v>
      </c>
      <c r="V61" s="45">
        <f t="shared" si="39"/>
        <v>15.026188782128827</v>
      </c>
      <c r="W61" s="45">
        <f t="shared" si="39"/>
        <v>18.097127383061604</v>
      </c>
      <c r="X61" s="45">
        <f t="shared" si="39"/>
        <v>18.458979380953544</v>
      </c>
      <c r="Y61" s="45">
        <f t="shared" si="39"/>
        <v>19.603515116003457</v>
      </c>
      <c r="Z61" s="45">
        <f t="shared" si="39"/>
        <v>16.903249260868055</v>
      </c>
      <c r="AA61" s="45">
        <f t="shared" si="39"/>
        <v>16.120475152434672</v>
      </c>
      <c r="AB61" s="45">
        <f t="shared" si="39"/>
        <v>17.488165389305504</v>
      </c>
      <c r="AC61" s="45">
        <f t="shared" si="39"/>
        <v>16.515290670886138</v>
      </c>
      <c r="AD61" s="45">
        <f t="shared" si="39"/>
        <v>13.296945544670857</v>
      </c>
      <c r="AE61" s="45">
        <f t="shared" si="39"/>
        <v>14.435552678021942</v>
      </c>
      <c r="AF61" s="45">
        <f t="shared" si="39"/>
        <v>15.41905652660639</v>
      </c>
      <c r="AG61" s="111">
        <f t="shared" si="1"/>
        <v>6.8130668116491933E-2</v>
      </c>
    </row>
    <row r="62" spans="1:33" s="52" customFormat="1" x14ac:dyDescent="0.35">
      <c r="A62" s="106" t="s">
        <v>146</v>
      </c>
      <c r="B62" s="49"/>
      <c r="C62" s="43">
        <v>6.11</v>
      </c>
      <c r="D62" s="43">
        <v>5.92</v>
      </c>
      <c r="E62" s="43">
        <v>5.93</v>
      </c>
      <c r="F62" s="43">
        <v>7.092977327462898</v>
      </c>
      <c r="G62" s="43">
        <v>7.7079164649475009</v>
      </c>
      <c r="H62" s="43">
        <v>7.8333942085577064</v>
      </c>
      <c r="I62" s="43">
        <v>7.7003534429748584</v>
      </c>
      <c r="J62" s="43">
        <v>7.5564460637380026</v>
      </c>
      <c r="K62" s="43">
        <v>7.3337702873727268</v>
      </c>
      <c r="L62" s="43">
        <v>7.292156871896009</v>
      </c>
      <c r="M62" s="43">
        <v>7.1906372057373327</v>
      </c>
      <c r="N62" s="43">
        <v>6.5310530179889366</v>
      </c>
      <c r="O62" s="43">
        <v>6.7332625680636422</v>
      </c>
      <c r="P62" s="43">
        <v>7.1091470282957285</v>
      </c>
      <c r="Q62" s="50">
        <f t="shared" si="0"/>
        <v>5.5825011490704846E-2</v>
      </c>
      <c r="R62" s="49"/>
      <c r="S62" s="43">
        <v>7.52</v>
      </c>
      <c r="T62" s="43">
        <v>6.96</v>
      </c>
      <c r="U62" s="43">
        <v>7.1</v>
      </c>
      <c r="V62" s="43">
        <v>9.3129072640154487</v>
      </c>
      <c r="W62" s="43">
        <v>10.209589438310241</v>
      </c>
      <c r="X62" s="43">
        <v>10.017315949024885</v>
      </c>
      <c r="Y62" s="43">
        <v>9.7230323238230891</v>
      </c>
      <c r="Z62" s="43">
        <v>8.9241234144479762</v>
      </c>
      <c r="AA62" s="43">
        <v>8.8283401463622724</v>
      </c>
      <c r="AB62" s="43">
        <v>8.9565422868222413</v>
      </c>
      <c r="AC62" s="43">
        <v>8.4275739644671344</v>
      </c>
      <c r="AD62" s="43">
        <v>7.7801447000351054</v>
      </c>
      <c r="AE62" s="43">
        <v>7.8693914368792512</v>
      </c>
      <c r="AF62" s="43">
        <v>8.4550470878409349</v>
      </c>
      <c r="AG62" s="110">
        <f t="shared" si="1"/>
        <v>7.4421974768856591E-2</v>
      </c>
    </row>
    <row r="63" spans="1:33" s="52" customFormat="1" x14ac:dyDescent="0.35">
      <c r="A63" s="106" t="s">
        <v>147</v>
      </c>
      <c r="B63" s="49"/>
      <c r="C63" s="43">
        <v>4.82</v>
      </c>
      <c r="D63" s="43">
        <v>4.59</v>
      </c>
      <c r="E63" s="43">
        <v>4.58</v>
      </c>
      <c r="F63" s="43">
        <v>6.0751866182584209</v>
      </c>
      <c r="G63" s="43">
        <v>6.5949264164560653</v>
      </c>
      <c r="H63" s="43">
        <v>6.7795451199762455</v>
      </c>
      <c r="I63" s="43">
        <v>6.5475260329178449</v>
      </c>
      <c r="J63" s="43">
        <v>6.6223387132621383</v>
      </c>
      <c r="K63" s="43">
        <v>6.5385463136645932</v>
      </c>
      <c r="L63" s="43">
        <v>6.4781885423377998</v>
      </c>
      <c r="M63" s="43">
        <v>6.7605395811743545</v>
      </c>
      <c r="N63" s="43">
        <v>6.1204980040938208</v>
      </c>
      <c r="O63" s="43">
        <v>6.3466950918911937</v>
      </c>
      <c r="P63" s="43">
        <v>6.3856595121370541</v>
      </c>
      <c r="Q63" s="50">
        <f t="shared" si="0"/>
        <v>6.1393244329073227E-3</v>
      </c>
      <c r="R63" s="49"/>
      <c r="S63" s="43">
        <v>6.83</v>
      </c>
      <c r="T63" s="43">
        <v>6.23</v>
      </c>
      <c r="U63" s="43">
        <v>6.29</v>
      </c>
      <c r="V63" s="43">
        <v>8.8439163792365854</v>
      </c>
      <c r="W63" s="43">
        <v>10.869335946712804</v>
      </c>
      <c r="X63" s="43">
        <v>10.92930993630856</v>
      </c>
      <c r="Y63" s="43">
        <v>10.337171556891178</v>
      </c>
      <c r="Z63" s="43">
        <v>8.1345805014078341</v>
      </c>
      <c r="AA63" s="43">
        <v>8.3065476391777224</v>
      </c>
      <c r="AB63" s="43">
        <v>9.2972274341663201</v>
      </c>
      <c r="AC63" s="43">
        <v>8.4209807719977992</v>
      </c>
      <c r="AD63" s="43">
        <v>7.6521219843991881</v>
      </c>
      <c r="AE63" s="43">
        <v>8.0503101707098583</v>
      </c>
      <c r="AF63" s="43">
        <v>8.4819027469966546</v>
      </c>
      <c r="AG63" s="110">
        <f t="shared" si="1"/>
        <v>5.3611918936626424E-2</v>
      </c>
    </row>
    <row r="64" spans="1:33" s="52" customFormat="1" x14ac:dyDescent="0.35">
      <c r="A64" s="108" t="s">
        <v>109</v>
      </c>
      <c r="B64" s="51"/>
      <c r="C64" s="45">
        <f t="shared" ref="C64:P64" si="40">SUM(C62:C63)</f>
        <v>10.93</v>
      </c>
      <c r="D64" s="45">
        <f t="shared" si="40"/>
        <v>10.51</v>
      </c>
      <c r="E64" s="45">
        <f t="shared" si="40"/>
        <v>10.51</v>
      </c>
      <c r="F64" s="45">
        <f t="shared" si="40"/>
        <v>13.168163945721318</v>
      </c>
      <c r="G64" s="45">
        <f t="shared" si="40"/>
        <v>14.302842881403567</v>
      </c>
      <c r="H64" s="45">
        <f t="shared" si="40"/>
        <v>14.612939328533951</v>
      </c>
      <c r="I64" s="45">
        <f t="shared" si="40"/>
        <v>14.247879475892702</v>
      </c>
      <c r="J64" s="45">
        <f t="shared" si="40"/>
        <v>14.178784777000141</v>
      </c>
      <c r="K64" s="45">
        <f t="shared" si="40"/>
        <v>13.872316601037319</v>
      </c>
      <c r="L64" s="45">
        <f t="shared" si="40"/>
        <v>13.770345414233809</v>
      </c>
      <c r="M64" s="44">
        <f t="shared" si="40"/>
        <v>13.951176786911688</v>
      </c>
      <c r="N64" s="44">
        <f t="shared" si="40"/>
        <v>12.651551022082757</v>
      </c>
      <c r="O64" s="44">
        <f t="shared" si="40"/>
        <v>13.079957659954836</v>
      </c>
      <c r="P64" s="44">
        <f t="shared" si="40"/>
        <v>13.494806540432783</v>
      </c>
      <c r="Q64" s="47">
        <f t="shared" si="0"/>
        <v>3.1716377932019979E-2</v>
      </c>
      <c r="R64" s="48"/>
      <c r="S64" s="45">
        <f t="shared" ref="S64:AF64" si="41">SUM(S62:S63)</f>
        <v>14.35</v>
      </c>
      <c r="T64" s="45">
        <f t="shared" si="41"/>
        <v>13.190000000000001</v>
      </c>
      <c r="U64" s="45">
        <f t="shared" si="41"/>
        <v>13.39</v>
      </c>
      <c r="V64" s="45">
        <f t="shared" si="41"/>
        <v>18.156823643252032</v>
      </c>
      <c r="W64" s="45">
        <f t="shared" si="41"/>
        <v>21.078925385023044</v>
      </c>
      <c r="X64" s="45">
        <f t="shared" si="41"/>
        <v>20.946625885333447</v>
      </c>
      <c r="Y64" s="45">
        <f t="shared" si="41"/>
        <v>20.060203880714269</v>
      </c>
      <c r="Z64" s="45">
        <f t="shared" si="41"/>
        <v>17.058703915855808</v>
      </c>
      <c r="AA64" s="45">
        <f t="shared" si="41"/>
        <v>17.134887785539995</v>
      </c>
      <c r="AB64" s="45">
        <f t="shared" si="41"/>
        <v>18.253769720988561</v>
      </c>
      <c r="AC64" s="44">
        <f t="shared" si="41"/>
        <v>16.848554736464934</v>
      </c>
      <c r="AD64" s="44">
        <f t="shared" si="41"/>
        <v>15.432266684434293</v>
      </c>
      <c r="AE64" s="44">
        <f t="shared" si="41"/>
        <v>15.91970160758911</v>
      </c>
      <c r="AF64" s="44">
        <f t="shared" si="41"/>
        <v>16.936949834837591</v>
      </c>
      <c r="AG64" s="111">
        <f t="shared" si="1"/>
        <v>6.3898699380366963E-2</v>
      </c>
    </row>
    <row r="65" spans="1:33" s="52" customFormat="1" x14ac:dyDescent="0.35">
      <c r="A65" s="106" t="s">
        <v>148</v>
      </c>
      <c r="B65" s="49"/>
      <c r="C65" s="43">
        <v>6.15</v>
      </c>
      <c r="D65" s="43">
        <v>5.92</v>
      </c>
      <c r="E65" s="43">
        <v>5.92</v>
      </c>
      <c r="F65" s="43">
        <v>7.4693394256356678</v>
      </c>
      <c r="G65" s="43">
        <v>8.2096468191250942</v>
      </c>
      <c r="H65" s="43">
        <v>8.224253513351492</v>
      </c>
      <c r="I65" s="43">
        <v>8.1357180792523156</v>
      </c>
      <c r="J65" s="43">
        <v>8.0684622903756544</v>
      </c>
      <c r="K65" s="43">
        <v>7.7326960008347205</v>
      </c>
      <c r="L65" s="43">
        <v>7.7059610388121644</v>
      </c>
      <c r="M65" s="43">
        <v>7.5152083752948373</v>
      </c>
      <c r="N65" s="43">
        <v>6.6316385867009959</v>
      </c>
      <c r="O65" s="43">
        <v>6.8434028684251267</v>
      </c>
      <c r="P65" s="43">
        <v>7.2511837469230382</v>
      </c>
      <c r="Q65" s="50">
        <f t="shared" si="0"/>
        <v>5.9587443021859476E-2</v>
      </c>
      <c r="R65" s="49"/>
      <c r="S65" s="43">
        <v>6.99</v>
      </c>
      <c r="T65" s="43">
        <v>6.51</v>
      </c>
      <c r="U65" s="43">
        <v>6.52</v>
      </c>
      <c r="V65" s="43">
        <v>7.9858849594822052</v>
      </c>
      <c r="W65" s="43">
        <v>9.1898335885431344</v>
      </c>
      <c r="X65" s="43">
        <v>9.8183228869642143</v>
      </c>
      <c r="Y65" s="43">
        <v>10.460268908707038</v>
      </c>
      <c r="Z65" s="43">
        <v>9.3522690176955265</v>
      </c>
      <c r="AA65" s="43">
        <v>8.0542799104520437</v>
      </c>
      <c r="AB65" s="43">
        <v>8.1523855165625374</v>
      </c>
      <c r="AC65" s="43">
        <v>7.520582474480026</v>
      </c>
      <c r="AD65" s="43">
        <v>7.0830910035879615</v>
      </c>
      <c r="AE65" s="43">
        <v>7.2309390573301924</v>
      </c>
      <c r="AF65" s="43">
        <v>7.894503770725942</v>
      </c>
      <c r="AG65" s="110">
        <f t="shared" si="1"/>
        <v>9.1767432713054875E-2</v>
      </c>
    </row>
    <row r="66" spans="1:33" s="52" customFormat="1" x14ac:dyDescent="0.35">
      <c r="A66" s="106" t="s">
        <v>149</v>
      </c>
      <c r="B66" s="49"/>
      <c r="C66" s="43">
        <v>4.88</v>
      </c>
      <c r="D66" s="43">
        <v>4.63</v>
      </c>
      <c r="E66" s="43">
        <v>4.58</v>
      </c>
      <c r="F66" s="43">
        <v>6.1515040888242609</v>
      </c>
      <c r="G66" s="43">
        <v>6.6878309401908194</v>
      </c>
      <c r="H66" s="43">
        <v>6.8423784052736467</v>
      </c>
      <c r="I66" s="43">
        <v>6.6524654242542773</v>
      </c>
      <c r="J66" s="43">
        <v>6.6466141770389395</v>
      </c>
      <c r="K66" s="43">
        <v>6.594229870252553</v>
      </c>
      <c r="L66" s="43">
        <v>6.6516021855237994</v>
      </c>
      <c r="M66" s="43">
        <v>6.8230764794637953</v>
      </c>
      <c r="N66" s="43">
        <v>6.2142514428456845</v>
      </c>
      <c r="O66" s="43">
        <v>6.4442556046376174</v>
      </c>
      <c r="P66" s="43">
        <v>6.420020368490623</v>
      </c>
      <c r="Q66" s="50">
        <f t="shared" si="0"/>
        <v>-3.7607502920202762E-3</v>
      </c>
      <c r="R66" s="49"/>
      <c r="S66" s="43">
        <v>5.22</v>
      </c>
      <c r="T66" s="43">
        <v>4.9000000000000004</v>
      </c>
      <c r="U66" s="43">
        <v>4.83</v>
      </c>
      <c r="V66" s="43">
        <v>7.2171954197351322</v>
      </c>
      <c r="W66" s="43">
        <v>9.4265932454292276</v>
      </c>
      <c r="X66" s="43">
        <v>11.6152988789533</v>
      </c>
      <c r="Y66" s="43">
        <v>14.420079760642581</v>
      </c>
      <c r="Z66" s="43">
        <v>11.278904251785843</v>
      </c>
      <c r="AA66" s="43">
        <v>7.1944042011711744</v>
      </c>
      <c r="AB66" s="43">
        <v>8.2559089505026773</v>
      </c>
      <c r="AC66" s="43">
        <v>7.3915673662157282</v>
      </c>
      <c r="AD66" s="43">
        <v>6.8352304958527954</v>
      </c>
      <c r="AE66" s="43">
        <v>7.3133177326019396</v>
      </c>
      <c r="AF66" s="43">
        <v>8.2101874842122733</v>
      </c>
      <c r="AG66" s="110">
        <f t="shared" si="1"/>
        <v>0.12263514104032303</v>
      </c>
    </row>
    <row r="67" spans="1:33" s="52" customFormat="1" x14ac:dyDescent="0.35">
      <c r="A67" s="108" t="s">
        <v>109</v>
      </c>
      <c r="B67" s="51"/>
      <c r="C67" s="45">
        <f t="shared" ref="C67:P67" si="42">SUM(C65:C66)</f>
        <v>11.030000000000001</v>
      </c>
      <c r="D67" s="45">
        <f t="shared" si="42"/>
        <v>10.55</v>
      </c>
      <c r="E67" s="45">
        <f t="shared" si="42"/>
        <v>10.5</v>
      </c>
      <c r="F67" s="45">
        <f t="shared" si="42"/>
        <v>13.620843514459928</v>
      </c>
      <c r="G67" s="45">
        <f t="shared" si="42"/>
        <v>14.897477759315914</v>
      </c>
      <c r="H67" s="45">
        <f t="shared" si="42"/>
        <v>15.066631918625138</v>
      </c>
      <c r="I67" s="45">
        <f t="shared" si="42"/>
        <v>14.788183503506593</v>
      </c>
      <c r="J67" s="45">
        <f t="shared" si="42"/>
        <v>14.715076467414594</v>
      </c>
      <c r="K67" s="45">
        <f t="shared" si="42"/>
        <v>14.326925871087273</v>
      </c>
      <c r="L67" s="45">
        <f t="shared" si="42"/>
        <v>14.357563224335964</v>
      </c>
      <c r="M67" s="44">
        <f t="shared" si="42"/>
        <v>14.338284854758633</v>
      </c>
      <c r="N67" s="44">
        <f t="shared" si="42"/>
        <v>12.84589002954668</v>
      </c>
      <c r="O67" s="44">
        <f t="shared" si="42"/>
        <v>13.287658473062745</v>
      </c>
      <c r="P67" s="44">
        <f t="shared" si="42"/>
        <v>13.671204115413662</v>
      </c>
      <c r="Q67" s="47">
        <f t="shared" si="0"/>
        <v>2.8864802864135619E-2</v>
      </c>
      <c r="R67" s="48"/>
      <c r="S67" s="45">
        <f t="shared" ref="S67:AF67" si="43">SUM(S65:S66)</f>
        <v>12.21</v>
      </c>
      <c r="T67" s="45">
        <f t="shared" si="43"/>
        <v>11.41</v>
      </c>
      <c r="U67" s="45">
        <f t="shared" si="43"/>
        <v>11.35</v>
      </c>
      <c r="V67" s="45">
        <f t="shared" si="43"/>
        <v>15.203080379217337</v>
      </c>
      <c r="W67" s="45">
        <f t="shared" si="43"/>
        <v>18.616426833972362</v>
      </c>
      <c r="X67" s="45">
        <f t="shared" si="43"/>
        <v>21.433621765917515</v>
      </c>
      <c r="Y67" s="45">
        <f t="shared" si="43"/>
        <v>24.880348669349619</v>
      </c>
      <c r="Z67" s="45">
        <f t="shared" si="43"/>
        <v>20.631173269481369</v>
      </c>
      <c r="AA67" s="45">
        <f t="shared" si="43"/>
        <v>15.248684111623218</v>
      </c>
      <c r="AB67" s="45">
        <f t="shared" si="43"/>
        <v>16.408294467065215</v>
      </c>
      <c r="AC67" s="44">
        <f t="shared" si="43"/>
        <v>14.912149840695754</v>
      </c>
      <c r="AD67" s="44">
        <f t="shared" si="43"/>
        <v>13.918321499440758</v>
      </c>
      <c r="AE67" s="44">
        <f t="shared" si="43"/>
        <v>14.544256789932131</v>
      </c>
      <c r="AF67" s="44">
        <f t="shared" si="43"/>
        <v>16.104691254938217</v>
      </c>
      <c r="AG67" s="111">
        <f t="shared" si="1"/>
        <v>0.10728870423178005</v>
      </c>
    </row>
    <row r="68" spans="1:33" s="52" customFormat="1" x14ac:dyDescent="0.35">
      <c r="A68" s="106" t="s">
        <v>150</v>
      </c>
      <c r="B68" s="49"/>
      <c r="C68" s="43">
        <v>5.14</v>
      </c>
      <c r="D68" s="43">
        <v>4.9000000000000004</v>
      </c>
      <c r="E68" s="43">
        <v>4.93</v>
      </c>
      <c r="F68" s="43">
        <v>5.8367704648288452</v>
      </c>
      <c r="G68" s="43">
        <v>6.364916808653879</v>
      </c>
      <c r="H68" s="43">
        <v>6.3398568369270061</v>
      </c>
      <c r="I68" s="43">
        <v>6.1592398177883272</v>
      </c>
      <c r="J68" s="43">
        <v>6.0835754401460438</v>
      </c>
      <c r="K68" s="43">
        <v>5.7773321617631863</v>
      </c>
      <c r="L68" s="43">
        <v>5.8458974018861998</v>
      </c>
      <c r="M68" s="43">
        <v>5.8072162572096584</v>
      </c>
      <c r="N68" s="43">
        <v>5.0955406289945433</v>
      </c>
      <c r="O68" s="43">
        <v>5.2665209111457525</v>
      </c>
      <c r="P68" s="43">
        <v>5.6874327488518031</v>
      </c>
      <c r="Q68" s="50">
        <f t="shared" si="0"/>
        <v>7.9922181038958318E-2</v>
      </c>
      <c r="R68" s="49"/>
      <c r="S68" s="43">
        <v>6</v>
      </c>
      <c r="T68" s="43">
        <v>5.51</v>
      </c>
      <c r="U68" s="43">
        <v>5.53</v>
      </c>
      <c r="V68" s="43">
        <v>6.1655065411012258</v>
      </c>
      <c r="W68" s="43">
        <v>6.6969886864138832</v>
      </c>
      <c r="X68" s="43">
        <v>6.6963380144907481</v>
      </c>
      <c r="Y68" s="43">
        <v>6.4658620536457052</v>
      </c>
      <c r="Z68" s="43">
        <v>6.2835057550607543</v>
      </c>
      <c r="AA68" s="43">
        <v>6.0694681581855239</v>
      </c>
      <c r="AB68" s="43">
        <v>5.9884715848013528</v>
      </c>
      <c r="AC68" s="43">
        <v>5.7456635886118193</v>
      </c>
      <c r="AD68" s="43">
        <v>5.4628558194800405</v>
      </c>
      <c r="AE68" s="43">
        <v>5.5979077105160524</v>
      </c>
      <c r="AF68" s="43">
        <v>5.9814516309577765</v>
      </c>
      <c r="AG68" s="110">
        <f t="shared" si="1"/>
        <v>6.8515584799872853E-2</v>
      </c>
    </row>
    <row r="69" spans="1:33" s="52" customFormat="1" x14ac:dyDescent="0.35">
      <c r="A69" s="106" t="s">
        <v>151</v>
      </c>
      <c r="B69" s="49"/>
      <c r="C69" s="43">
        <v>4.2</v>
      </c>
      <c r="D69" s="43">
        <v>3.94</v>
      </c>
      <c r="E69" s="43">
        <v>3.91</v>
      </c>
      <c r="F69" s="43">
        <v>4.320679291267032</v>
      </c>
      <c r="G69" s="43">
        <v>4.6295189772041683</v>
      </c>
      <c r="H69" s="43">
        <v>4.6522779388018032</v>
      </c>
      <c r="I69" s="43">
        <v>4.5041252377432173</v>
      </c>
      <c r="J69" s="43">
        <v>4.4928453959043759</v>
      </c>
      <c r="K69" s="43">
        <v>4.4417778667311794</v>
      </c>
      <c r="L69" s="43">
        <v>4.4805722460758304</v>
      </c>
      <c r="M69" s="43">
        <v>4.5173090439663381</v>
      </c>
      <c r="N69" s="43">
        <v>4.2777436771773019</v>
      </c>
      <c r="O69" s="43">
        <v>4.3515649164436621</v>
      </c>
      <c r="P69" s="43">
        <v>4.394308843910923</v>
      </c>
      <c r="Q69" s="50">
        <f t="shared" si="0"/>
        <v>9.8226565127732535E-3</v>
      </c>
      <c r="R69" s="49"/>
      <c r="S69" s="43">
        <v>4.58</v>
      </c>
      <c r="T69" s="43">
        <v>4.22</v>
      </c>
      <c r="U69" s="43">
        <v>4.16</v>
      </c>
      <c r="V69" s="43">
        <v>4.8211042582948931</v>
      </c>
      <c r="W69" s="43">
        <v>5.1752335393810229</v>
      </c>
      <c r="X69" s="43">
        <v>5.2227130366121211</v>
      </c>
      <c r="Y69" s="43">
        <v>4.9339668493924798</v>
      </c>
      <c r="Z69" s="43">
        <v>4.9482903494608133</v>
      </c>
      <c r="AA69" s="43">
        <v>4.9823020888592424</v>
      </c>
      <c r="AB69" s="43">
        <v>5.0361026231514021</v>
      </c>
      <c r="AC69" s="43">
        <v>5.0093312105781536</v>
      </c>
      <c r="AD69" s="43">
        <v>4.7732473166645608</v>
      </c>
      <c r="AE69" s="43">
        <v>4.8966922482119681</v>
      </c>
      <c r="AF69" s="43">
        <v>4.8930508358272604</v>
      </c>
      <c r="AG69" s="110">
        <f t="shared" si="1"/>
        <v>-7.4364738483156945E-4</v>
      </c>
    </row>
    <row r="70" spans="1:33" s="52" customFormat="1" x14ac:dyDescent="0.35">
      <c r="A70" s="112" t="s">
        <v>109</v>
      </c>
      <c r="B70" s="113"/>
      <c r="C70" s="114">
        <f>SUM(C68:C69)</f>
        <v>9.34</v>
      </c>
      <c r="D70" s="114">
        <f t="shared" ref="D70:P70" si="44">SUM(D68:D69)</f>
        <v>8.84</v>
      </c>
      <c r="E70" s="114">
        <f t="shared" si="44"/>
        <v>8.84</v>
      </c>
      <c r="F70" s="114">
        <f t="shared" si="44"/>
        <v>10.157449756095877</v>
      </c>
      <c r="G70" s="114">
        <f t="shared" si="44"/>
        <v>10.994435785858048</v>
      </c>
      <c r="H70" s="114">
        <f t="shared" si="44"/>
        <v>10.992134775728809</v>
      </c>
      <c r="I70" s="114">
        <f t="shared" si="44"/>
        <v>10.663365055531544</v>
      </c>
      <c r="J70" s="114">
        <f t="shared" si="44"/>
        <v>10.576420836050421</v>
      </c>
      <c r="K70" s="114">
        <f t="shared" si="44"/>
        <v>10.219110028494367</v>
      </c>
      <c r="L70" s="114">
        <f t="shared" si="44"/>
        <v>10.32646964796203</v>
      </c>
      <c r="M70" s="114">
        <f t="shared" si="44"/>
        <v>10.324525301175996</v>
      </c>
      <c r="N70" s="115">
        <f t="shared" si="44"/>
        <v>9.3732843061718452</v>
      </c>
      <c r="O70" s="115">
        <f t="shared" si="44"/>
        <v>9.6180858275894145</v>
      </c>
      <c r="P70" s="115">
        <f t="shared" si="44"/>
        <v>10.081741592762725</v>
      </c>
      <c r="Q70" s="116">
        <f t="shared" ref="Q70:Q99" si="45">P70/O70-1</f>
        <v>4.8206657071339309E-2</v>
      </c>
      <c r="R70" s="117"/>
      <c r="S70" s="114">
        <f>SUM(S68:S69)</f>
        <v>10.58</v>
      </c>
      <c r="T70" s="114">
        <f t="shared" ref="T70:AF70" si="46">SUM(T68:T69)</f>
        <v>9.73</v>
      </c>
      <c r="U70" s="114">
        <f t="shared" si="46"/>
        <v>9.6900000000000013</v>
      </c>
      <c r="V70" s="114">
        <f t="shared" si="46"/>
        <v>10.986610799396118</v>
      </c>
      <c r="W70" s="114">
        <f t="shared" si="46"/>
        <v>11.872222225794907</v>
      </c>
      <c r="X70" s="114">
        <f t="shared" si="46"/>
        <v>11.919051051102869</v>
      </c>
      <c r="Y70" s="114">
        <f t="shared" si="46"/>
        <v>11.399828903038184</v>
      </c>
      <c r="Z70" s="114">
        <f t="shared" si="46"/>
        <v>11.231796104521568</v>
      </c>
      <c r="AA70" s="114">
        <f t="shared" si="46"/>
        <v>11.051770247044766</v>
      </c>
      <c r="AB70" s="114">
        <f t="shared" si="46"/>
        <v>11.024574207952755</v>
      </c>
      <c r="AC70" s="114">
        <f t="shared" si="46"/>
        <v>10.754994799189973</v>
      </c>
      <c r="AD70" s="115">
        <f t="shared" si="46"/>
        <v>10.236103136144601</v>
      </c>
      <c r="AE70" s="115">
        <f t="shared" si="46"/>
        <v>10.494599958728021</v>
      </c>
      <c r="AF70" s="115">
        <f t="shared" si="46"/>
        <v>10.874502466785037</v>
      </c>
      <c r="AG70" s="118">
        <f t="shared" ref="AG70:AG99" si="47">AF70/AE70-1</f>
        <v>3.6199808430150249E-2</v>
      </c>
    </row>
    <row r="71" spans="1:33" s="15" customFormat="1" x14ac:dyDescent="0.35">
      <c r="A71" s="30"/>
      <c r="B71" s="2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2"/>
      <c r="R71" s="26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2"/>
    </row>
    <row r="72" spans="1:33" ht="18.5" x14ac:dyDescent="0.45">
      <c r="A72" s="149" t="s">
        <v>157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1"/>
      <c r="O72" s="151"/>
      <c r="P72" s="151"/>
      <c r="Q72" s="152"/>
      <c r="R72" s="151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1"/>
      <c r="AE72" s="151"/>
      <c r="AF72" s="151"/>
      <c r="AG72" s="153"/>
    </row>
    <row r="73" spans="1:33" customFormat="1" x14ac:dyDescent="0.35">
      <c r="A73" s="130" t="s">
        <v>28</v>
      </c>
      <c r="B73" s="131"/>
      <c r="C73" s="57" t="s">
        <v>152</v>
      </c>
      <c r="D73" s="57" t="s">
        <v>152</v>
      </c>
      <c r="E73" s="57" t="s">
        <v>152</v>
      </c>
      <c r="F73" s="57" t="s">
        <v>152</v>
      </c>
      <c r="G73" s="57" t="s">
        <v>152</v>
      </c>
      <c r="H73" s="57" t="s">
        <v>152</v>
      </c>
      <c r="I73" s="57" t="s">
        <v>152</v>
      </c>
      <c r="J73" s="57" t="s">
        <v>152</v>
      </c>
      <c r="K73" s="57" t="s">
        <v>152</v>
      </c>
      <c r="L73" s="57">
        <v>5.55</v>
      </c>
      <c r="M73" s="132">
        <v>5.01</v>
      </c>
      <c r="N73" s="145">
        <v>5.16</v>
      </c>
      <c r="O73" s="146">
        <v>5.28</v>
      </c>
      <c r="P73" s="146">
        <v>5.69</v>
      </c>
      <c r="Q73" s="33">
        <f t="shared" si="45"/>
        <v>7.7651515151515138E-2</v>
      </c>
      <c r="R73" s="147"/>
      <c r="S73" s="57" t="s">
        <v>152</v>
      </c>
      <c r="T73" s="57" t="s">
        <v>152</v>
      </c>
      <c r="U73" s="57" t="s">
        <v>152</v>
      </c>
      <c r="V73" s="57" t="s">
        <v>152</v>
      </c>
      <c r="W73" s="57" t="s">
        <v>152</v>
      </c>
      <c r="X73" s="57" t="s">
        <v>152</v>
      </c>
      <c r="Y73" s="57" t="s">
        <v>152</v>
      </c>
      <c r="Z73" s="132">
        <v>7.15</v>
      </c>
      <c r="AA73" s="132">
        <v>7.07</v>
      </c>
      <c r="AB73" s="145">
        <v>6.72</v>
      </c>
      <c r="AC73" s="146">
        <v>7.07</v>
      </c>
      <c r="AD73" s="146">
        <v>6.72</v>
      </c>
      <c r="AE73" s="146">
        <v>6.78</v>
      </c>
      <c r="AF73" s="148">
        <v>7.32</v>
      </c>
      <c r="AG73" s="154">
        <f t="shared" si="47"/>
        <v>7.9646017699114946E-2</v>
      </c>
    </row>
    <row r="74" spans="1:33" s="53" customFormat="1" x14ac:dyDescent="0.35">
      <c r="A74" s="119" t="s">
        <v>29</v>
      </c>
      <c r="B74" s="52"/>
      <c r="C74" s="56" t="s">
        <v>152</v>
      </c>
      <c r="D74" s="56" t="s">
        <v>152</v>
      </c>
      <c r="E74" s="56" t="s">
        <v>152</v>
      </c>
      <c r="F74" s="56" t="s">
        <v>152</v>
      </c>
      <c r="G74" s="56" t="s">
        <v>152</v>
      </c>
      <c r="H74" s="56" t="s">
        <v>152</v>
      </c>
      <c r="I74" s="56" t="s">
        <v>152</v>
      </c>
      <c r="J74" s="56" t="s">
        <v>152</v>
      </c>
      <c r="K74" s="56" t="s">
        <v>152</v>
      </c>
      <c r="L74" s="56">
        <v>4.45</v>
      </c>
      <c r="M74" s="120">
        <v>4.1500000000000004</v>
      </c>
      <c r="N74" s="49">
        <v>4.29</v>
      </c>
      <c r="O74" s="121">
        <v>4.3600000000000003</v>
      </c>
      <c r="P74" s="121">
        <v>4.4000000000000004</v>
      </c>
      <c r="Q74" s="54">
        <f t="shared" si="45"/>
        <v>9.1743119266054496E-3</v>
      </c>
      <c r="R74" s="122"/>
      <c r="S74" s="56" t="s">
        <v>152</v>
      </c>
      <c r="T74" s="56" t="s">
        <v>152</v>
      </c>
      <c r="U74" s="56" t="s">
        <v>152</v>
      </c>
      <c r="V74" s="56" t="s">
        <v>152</v>
      </c>
      <c r="W74" s="56" t="s">
        <v>152</v>
      </c>
      <c r="X74" s="56" t="s">
        <v>152</v>
      </c>
      <c r="Y74" s="56" t="s">
        <v>152</v>
      </c>
      <c r="Z74" s="120">
        <v>6.06</v>
      </c>
      <c r="AA74" s="120">
        <v>6.23</v>
      </c>
      <c r="AB74" s="49">
        <v>5.94</v>
      </c>
      <c r="AC74" s="121">
        <v>6.23</v>
      </c>
      <c r="AD74" s="121">
        <v>5.94</v>
      </c>
      <c r="AE74" s="121">
        <v>6.14</v>
      </c>
      <c r="AF74" s="121">
        <v>6.13</v>
      </c>
      <c r="AG74" s="123">
        <f t="shared" si="47"/>
        <v>-1.6286644951140072E-3</v>
      </c>
    </row>
    <row r="75" spans="1:33" s="55" customFormat="1" x14ac:dyDescent="0.35">
      <c r="A75" s="124" t="s">
        <v>109</v>
      </c>
      <c r="B75" s="125"/>
      <c r="C75" s="44" t="s">
        <v>152</v>
      </c>
      <c r="D75" s="44" t="s">
        <v>152</v>
      </c>
      <c r="E75" s="44" t="s">
        <v>152</v>
      </c>
      <c r="F75" s="44" t="s">
        <v>152</v>
      </c>
      <c r="G75" s="44" t="s">
        <v>152</v>
      </c>
      <c r="H75" s="44" t="s">
        <v>152</v>
      </c>
      <c r="I75" s="44" t="s">
        <v>152</v>
      </c>
      <c r="J75" s="44" t="s">
        <v>152</v>
      </c>
      <c r="K75" s="44" t="s">
        <v>152</v>
      </c>
      <c r="L75" s="44">
        <f>SUM(L73:L74)</f>
        <v>10</v>
      </c>
      <c r="M75" s="126">
        <f t="shared" ref="M75:N75" si="48">SUM(M73:M74)</f>
        <v>9.16</v>
      </c>
      <c r="N75" s="126">
        <f t="shared" si="48"/>
        <v>9.4499999999999993</v>
      </c>
      <c r="O75" s="127">
        <v>9.65</v>
      </c>
      <c r="P75" s="127">
        <v>10.1</v>
      </c>
      <c r="Q75" s="47">
        <f t="shared" si="45"/>
        <v>4.663212435233155E-2</v>
      </c>
      <c r="R75" s="128"/>
      <c r="S75" s="44" t="s">
        <v>152</v>
      </c>
      <c r="T75" s="44" t="s">
        <v>152</v>
      </c>
      <c r="U75" s="44" t="s">
        <v>152</v>
      </c>
      <c r="V75" s="44" t="s">
        <v>152</v>
      </c>
      <c r="W75" s="44" t="s">
        <v>152</v>
      </c>
      <c r="X75" s="44" t="s">
        <v>152</v>
      </c>
      <c r="Y75" s="44" t="s">
        <v>152</v>
      </c>
      <c r="Z75" s="126">
        <f>SUM(Z73:Z74)</f>
        <v>13.21</v>
      </c>
      <c r="AA75" s="126">
        <f t="shared" ref="AA75:AB75" si="49">SUM(AA73:AA74)</f>
        <v>13.3</v>
      </c>
      <c r="AB75" s="126">
        <f t="shared" si="49"/>
        <v>12.66</v>
      </c>
      <c r="AC75" s="126">
        <v>13.3</v>
      </c>
      <c r="AD75" s="126">
        <v>12.66</v>
      </c>
      <c r="AE75" s="126">
        <v>12.93</v>
      </c>
      <c r="AF75" s="126">
        <v>13.45</v>
      </c>
      <c r="AG75" s="111">
        <f t="shared" si="47"/>
        <v>4.0216550657385941E-2</v>
      </c>
    </row>
    <row r="76" spans="1:33" s="53" customFormat="1" x14ac:dyDescent="0.35">
      <c r="A76" s="119" t="s">
        <v>30</v>
      </c>
      <c r="B76" s="52"/>
      <c r="C76" s="56" t="s">
        <v>152</v>
      </c>
      <c r="D76" s="56" t="s">
        <v>152</v>
      </c>
      <c r="E76" s="56" t="s">
        <v>152</v>
      </c>
      <c r="F76" s="56">
        <v>5.03</v>
      </c>
      <c r="G76" s="56">
        <v>5.34</v>
      </c>
      <c r="H76" s="56">
        <v>5.43</v>
      </c>
      <c r="I76" s="56">
        <v>5.0999999999999996</v>
      </c>
      <c r="J76" s="56">
        <v>4.96</v>
      </c>
      <c r="K76" s="56">
        <v>4.8600000000000003</v>
      </c>
      <c r="L76" s="56">
        <v>5.48</v>
      </c>
      <c r="M76" s="120">
        <v>4.9400000000000004</v>
      </c>
      <c r="N76" s="49">
        <v>5.0599999999999996</v>
      </c>
      <c r="O76" s="121">
        <v>5.21</v>
      </c>
      <c r="P76" s="121">
        <v>5.6</v>
      </c>
      <c r="Q76" s="54">
        <f t="shared" si="45"/>
        <v>7.4856046065258974E-2</v>
      </c>
      <c r="R76" s="122"/>
      <c r="S76" s="56" t="s">
        <v>152</v>
      </c>
      <c r="T76" s="56" t="s">
        <v>152</v>
      </c>
      <c r="U76" s="56">
        <v>9.9</v>
      </c>
      <c r="V76" s="56">
        <v>11.12</v>
      </c>
      <c r="W76" s="56">
        <v>13.73</v>
      </c>
      <c r="X76" s="56">
        <v>15.89</v>
      </c>
      <c r="Y76" s="56">
        <v>15.97</v>
      </c>
      <c r="Z76" s="120">
        <v>16</v>
      </c>
      <c r="AA76" s="120">
        <v>13.58</v>
      </c>
      <c r="AB76" s="49">
        <v>8.06</v>
      </c>
      <c r="AC76" s="121">
        <v>13.58</v>
      </c>
      <c r="AD76" s="121">
        <v>8.06</v>
      </c>
      <c r="AE76" s="121">
        <v>9.3699999999999992</v>
      </c>
      <c r="AF76" s="121">
        <v>11.11</v>
      </c>
      <c r="AG76" s="123">
        <f t="shared" si="47"/>
        <v>0.18569903948772692</v>
      </c>
    </row>
    <row r="77" spans="1:33" s="53" customFormat="1" x14ac:dyDescent="0.35">
      <c r="A77" s="119" t="s">
        <v>31</v>
      </c>
      <c r="B77" s="52"/>
      <c r="C77" s="56" t="s">
        <v>152</v>
      </c>
      <c r="D77" s="56" t="s">
        <v>152</v>
      </c>
      <c r="E77" s="56" t="s">
        <v>152</v>
      </c>
      <c r="F77" s="56">
        <v>3.74</v>
      </c>
      <c r="G77" s="56">
        <v>3.99</v>
      </c>
      <c r="H77" s="56">
        <v>4.03</v>
      </c>
      <c r="I77" s="56">
        <v>3.74</v>
      </c>
      <c r="J77" s="56">
        <v>3.61</v>
      </c>
      <c r="K77" s="56">
        <v>3.63</v>
      </c>
      <c r="L77" s="56">
        <v>4.42</v>
      </c>
      <c r="M77" s="120">
        <v>4.0999999999999996</v>
      </c>
      <c r="N77" s="49">
        <v>4.21</v>
      </c>
      <c r="O77" s="121">
        <v>4.3</v>
      </c>
      <c r="P77" s="121">
        <v>4.33</v>
      </c>
      <c r="Q77" s="54">
        <f t="shared" si="45"/>
        <v>6.9767441860466572E-3</v>
      </c>
      <c r="R77" s="122"/>
      <c r="S77" s="56" t="s">
        <v>152</v>
      </c>
      <c r="T77" s="56" t="s">
        <v>152</v>
      </c>
      <c r="U77" s="56">
        <v>17.86</v>
      </c>
      <c r="V77" s="56">
        <v>20.68</v>
      </c>
      <c r="W77" s="56">
        <v>21.71</v>
      </c>
      <c r="X77" s="56">
        <v>22.12</v>
      </c>
      <c r="Y77" s="56">
        <v>21.65</v>
      </c>
      <c r="Z77" s="120">
        <v>21.96</v>
      </c>
      <c r="AA77" s="120">
        <v>17.82</v>
      </c>
      <c r="AB77" s="49">
        <v>11.03</v>
      </c>
      <c r="AC77" s="121">
        <v>17.82</v>
      </c>
      <c r="AD77" s="121">
        <v>11.03</v>
      </c>
      <c r="AE77" s="121">
        <v>16.940000000000001</v>
      </c>
      <c r="AF77" s="121">
        <v>20.69</v>
      </c>
      <c r="AG77" s="123">
        <f t="shared" si="47"/>
        <v>0.22136953955135774</v>
      </c>
    </row>
    <row r="78" spans="1:33" s="55" customFormat="1" x14ac:dyDescent="0.35">
      <c r="A78" s="124" t="s">
        <v>109</v>
      </c>
      <c r="B78" s="125"/>
      <c r="C78" s="44" t="s">
        <v>152</v>
      </c>
      <c r="D78" s="44" t="s">
        <v>152</v>
      </c>
      <c r="E78" s="44" t="s">
        <v>152</v>
      </c>
      <c r="F78" s="44">
        <f t="shared" ref="F78:H78" si="50">SUM(F76:F77)</f>
        <v>8.77</v>
      </c>
      <c r="G78" s="44">
        <f t="shared" si="50"/>
        <v>9.33</v>
      </c>
      <c r="H78" s="44">
        <f t="shared" si="50"/>
        <v>9.4600000000000009</v>
      </c>
      <c r="I78" s="44">
        <f>SUM(I76:I77)</f>
        <v>8.84</v>
      </c>
      <c r="J78" s="44">
        <f t="shared" ref="J78:K78" si="51">SUM(J76:J77)</f>
        <v>8.57</v>
      </c>
      <c r="K78" s="44">
        <f t="shared" si="51"/>
        <v>8.49</v>
      </c>
      <c r="L78" s="44">
        <f>SUM(L76:L77)</f>
        <v>9.9</v>
      </c>
      <c r="M78" s="126">
        <f t="shared" ref="M78:N78" si="52">SUM(M76:M77)</f>
        <v>9.0399999999999991</v>
      </c>
      <c r="N78" s="126">
        <f t="shared" si="52"/>
        <v>9.27</v>
      </c>
      <c r="O78" s="129">
        <v>9.51</v>
      </c>
      <c r="P78" s="129">
        <v>9.93</v>
      </c>
      <c r="Q78" s="47">
        <f t="shared" si="45"/>
        <v>4.4164037854889537E-2</v>
      </c>
      <c r="R78" s="128"/>
      <c r="S78" s="44" t="s">
        <v>152</v>
      </c>
      <c r="T78" s="44" t="s">
        <v>152</v>
      </c>
      <c r="U78" s="44">
        <f t="shared" ref="U78:V78" si="53">SUM(U76:U77)</f>
        <v>27.759999999999998</v>
      </c>
      <c r="V78" s="44">
        <f t="shared" si="53"/>
        <v>31.799999999999997</v>
      </c>
      <c r="W78" s="44">
        <f>SUM(W76:W77)</f>
        <v>35.44</v>
      </c>
      <c r="X78" s="44">
        <f t="shared" ref="X78:Y78" si="54">SUM(X76:X77)</f>
        <v>38.010000000000005</v>
      </c>
      <c r="Y78" s="44">
        <f t="shared" si="54"/>
        <v>37.619999999999997</v>
      </c>
      <c r="Z78" s="126">
        <f>SUM(Z76:Z77)</f>
        <v>37.96</v>
      </c>
      <c r="AA78" s="126">
        <f t="shared" ref="AA78:AB78" si="55">SUM(AA76:AA77)</f>
        <v>31.4</v>
      </c>
      <c r="AB78" s="126">
        <f t="shared" si="55"/>
        <v>19.09</v>
      </c>
      <c r="AC78" s="126">
        <v>31.39</v>
      </c>
      <c r="AD78" s="126">
        <v>19.09</v>
      </c>
      <c r="AE78" s="126">
        <v>26.31</v>
      </c>
      <c r="AF78" s="126">
        <v>31.8</v>
      </c>
      <c r="AG78" s="111">
        <f t="shared" si="47"/>
        <v>0.20866590649943006</v>
      </c>
    </row>
    <row r="79" spans="1:33" s="53" customFormat="1" x14ac:dyDescent="0.35">
      <c r="A79" s="119" t="s">
        <v>32</v>
      </c>
      <c r="B79" s="52"/>
      <c r="C79" s="56" t="s">
        <v>152</v>
      </c>
      <c r="D79" s="56" t="s">
        <v>152</v>
      </c>
      <c r="E79" s="56" t="s">
        <v>152</v>
      </c>
      <c r="F79" s="56">
        <v>5.03</v>
      </c>
      <c r="G79" s="56">
        <v>5.34</v>
      </c>
      <c r="H79" s="56">
        <v>5.43</v>
      </c>
      <c r="I79" s="56">
        <v>5.0999999999999996</v>
      </c>
      <c r="J79" s="56">
        <v>4.96</v>
      </c>
      <c r="K79" s="56">
        <v>4.8600000000000003</v>
      </c>
      <c r="L79" s="56">
        <v>5.47</v>
      </c>
      <c r="M79" s="120">
        <v>4.9400000000000004</v>
      </c>
      <c r="N79" s="49">
        <v>5.0599999999999996</v>
      </c>
      <c r="O79" s="121">
        <v>5.21</v>
      </c>
      <c r="P79" s="121">
        <v>5.57</v>
      </c>
      <c r="Q79" s="54">
        <f t="shared" si="45"/>
        <v>6.9097888675623942E-2</v>
      </c>
      <c r="R79" s="122"/>
      <c r="S79" s="56" t="s">
        <v>152</v>
      </c>
      <c r="T79" s="56" t="s">
        <v>152</v>
      </c>
      <c r="U79" s="56">
        <v>7.76</v>
      </c>
      <c r="V79" s="56">
        <v>8.5</v>
      </c>
      <c r="W79" s="56">
        <v>11.46</v>
      </c>
      <c r="X79" s="56">
        <v>13.39</v>
      </c>
      <c r="Y79" s="56">
        <v>13.66</v>
      </c>
      <c r="Z79" s="120">
        <v>13.02</v>
      </c>
      <c r="AA79" s="120">
        <v>11.48</v>
      </c>
      <c r="AB79" s="49">
        <v>7.31</v>
      </c>
      <c r="AC79" s="121">
        <v>11.48</v>
      </c>
      <c r="AD79" s="121">
        <v>7.31</v>
      </c>
      <c r="AE79" s="121">
        <v>7.28</v>
      </c>
      <c r="AF79" s="121">
        <v>8.1300000000000008</v>
      </c>
      <c r="AG79" s="123">
        <f t="shared" si="47"/>
        <v>0.11675824175824179</v>
      </c>
    </row>
    <row r="80" spans="1:33" s="53" customFormat="1" x14ac:dyDescent="0.35">
      <c r="A80" s="119" t="s">
        <v>33</v>
      </c>
      <c r="B80" s="52"/>
      <c r="C80" s="56" t="s">
        <v>152</v>
      </c>
      <c r="D80" s="56" t="s">
        <v>152</v>
      </c>
      <c r="E80" s="56" t="s">
        <v>152</v>
      </c>
      <c r="F80" s="56">
        <v>3.74</v>
      </c>
      <c r="G80" s="56">
        <v>3.99</v>
      </c>
      <c r="H80" s="56">
        <v>4.03</v>
      </c>
      <c r="I80" s="56">
        <v>3.74</v>
      </c>
      <c r="J80" s="56">
        <v>3.61</v>
      </c>
      <c r="K80" s="56">
        <v>3.63</v>
      </c>
      <c r="L80" s="56">
        <v>4.41</v>
      </c>
      <c r="M80" s="120">
        <v>4.0999999999999996</v>
      </c>
      <c r="N80" s="49">
        <v>4.21</v>
      </c>
      <c r="O80" s="121">
        <v>4.3</v>
      </c>
      <c r="P80" s="121">
        <v>4.33</v>
      </c>
      <c r="Q80" s="54">
        <f t="shared" si="45"/>
        <v>6.9767441860466572E-3</v>
      </c>
      <c r="R80" s="122"/>
      <c r="S80" s="56" t="s">
        <v>152</v>
      </c>
      <c r="T80" s="56" t="s">
        <v>152</v>
      </c>
      <c r="U80" s="56">
        <v>6.57</v>
      </c>
      <c r="V80" s="56">
        <v>6.88</v>
      </c>
      <c r="W80" s="56">
        <v>7.53</v>
      </c>
      <c r="X80" s="56">
        <v>7.7</v>
      </c>
      <c r="Y80" s="56">
        <v>7.75</v>
      </c>
      <c r="Z80" s="120">
        <v>7.97</v>
      </c>
      <c r="AA80" s="120">
        <v>7.87</v>
      </c>
      <c r="AB80" s="49">
        <v>6.8</v>
      </c>
      <c r="AC80" s="121">
        <v>7.87</v>
      </c>
      <c r="AD80" s="121">
        <v>6.8</v>
      </c>
      <c r="AE80" s="121">
        <v>7.04</v>
      </c>
      <c r="AF80" s="121">
        <v>7.1</v>
      </c>
      <c r="AG80" s="123">
        <f t="shared" si="47"/>
        <v>8.5227272727272929E-3</v>
      </c>
    </row>
    <row r="81" spans="1:33" s="55" customFormat="1" x14ac:dyDescent="0.35">
      <c r="A81" s="124" t="s">
        <v>109</v>
      </c>
      <c r="B81" s="125"/>
      <c r="C81" s="44" t="s">
        <v>152</v>
      </c>
      <c r="D81" s="44" t="s">
        <v>152</v>
      </c>
      <c r="E81" s="44" t="s">
        <v>152</v>
      </c>
      <c r="F81" s="44">
        <f t="shared" ref="F81:P81" si="56">SUM(F79:F80)</f>
        <v>8.77</v>
      </c>
      <c r="G81" s="44">
        <f t="shared" si="56"/>
        <v>9.33</v>
      </c>
      <c r="H81" s="44">
        <f t="shared" si="56"/>
        <v>9.4600000000000009</v>
      </c>
      <c r="I81" s="44">
        <f t="shared" si="56"/>
        <v>8.84</v>
      </c>
      <c r="J81" s="44">
        <f t="shared" si="56"/>
        <v>8.57</v>
      </c>
      <c r="K81" s="44">
        <f t="shared" si="56"/>
        <v>8.49</v>
      </c>
      <c r="L81" s="44">
        <f t="shared" si="56"/>
        <v>9.879999999999999</v>
      </c>
      <c r="M81" s="126">
        <f t="shared" si="56"/>
        <v>9.0399999999999991</v>
      </c>
      <c r="N81" s="126">
        <f t="shared" si="56"/>
        <v>9.27</v>
      </c>
      <c r="O81" s="126">
        <f t="shared" si="56"/>
        <v>9.51</v>
      </c>
      <c r="P81" s="126">
        <f t="shared" si="56"/>
        <v>9.9</v>
      </c>
      <c r="Q81" s="47">
        <f t="shared" si="45"/>
        <v>4.1009463722397443E-2</v>
      </c>
      <c r="R81" s="128"/>
      <c r="S81" s="44" t="s">
        <v>152</v>
      </c>
      <c r="T81" s="44" t="s">
        <v>152</v>
      </c>
      <c r="U81" s="44">
        <f t="shared" ref="U81:Y81" si="57">SUM(U79:U80)</f>
        <v>14.33</v>
      </c>
      <c r="V81" s="44">
        <f t="shared" si="57"/>
        <v>15.379999999999999</v>
      </c>
      <c r="W81" s="44">
        <f t="shared" si="57"/>
        <v>18.990000000000002</v>
      </c>
      <c r="X81" s="44">
        <f t="shared" si="57"/>
        <v>21.09</v>
      </c>
      <c r="Y81" s="44">
        <f t="shared" si="57"/>
        <v>21.41</v>
      </c>
      <c r="Z81" s="126">
        <f>SUM(Z79:Z80)</f>
        <v>20.99</v>
      </c>
      <c r="AA81" s="126">
        <f t="shared" ref="AA81:AB81" si="58">SUM(AA79:AA80)</f>
        <v>19.350000000000001</v>
      </c>
      <c r="AB81" s="126">
        <f t="shared" si="58"/>
        <v>14.11</v>
      </c>
      <c r="AC81" s="126">
        <v>19.350000000000001</v>
      </c>
      <c r="AD81" s="126">
        <v>14.1</v>
      </c>
      <c r="AE81" s="126">
        <v>14.32</v>
      </c>
      <c r="AF81" s="126">
        <v>15.23</v>
      </c>
      <c r="AG81" s="111">
        <f t="shared" si="47"/>
        <v>6.3547486033519451E-2</v>
      </c>
    </row>
    <row r="82" spans="1:33" s="53" customFormat="1" x14ac:dyDescent="0.35">
      <c r="A82" s="119" t="s">
        <v>153</v>
      </c>
      <c r="B82" s="52"/>
      <c r="C82" s="56" t="s">
        <v>152</v>
      </c>
      <c r="D82" s="56" t="s">
        <v>152</v>
      </c>
      <c r="E82" s="56" t="s">
        <v>152</v>
      </c>
      <c r="F82" s="56">
        <v>5.03</v>
      </c>
      <c r="G82" s="56">
        <v>5.34</v>
      </c>
      <c r="H82" s="56">
        <v>5.43</v>
      </c>
      <c r="I82" s="56">
        <v>5.0999999999999996</v>
      </c>
      <c r="J82" s="56">
        <v>4.96</v>
      </c>
      <c r="K82" s="56">
        <v>4.8600000000000003</v>
      </c>
      <c r="L82" s="56">
        <v>5.48</v>
      </c>
      <c r="M82" s="120">
        <v>4.9400000000000004</v>
      </c>
      <c r="N82" s="49">
        <v>5.07</v>
      </c>
      <c r="O82" s="121">
        <v>5.22</v>
      </c>
      <c r="P82" s="121">
        <v>5.54</v>
      </c>
      <c r="Q82" s="54">
        <f t="shared" si="45"/>
        <v>6.1302681992337238E-2</v>
      </c>
      <c r="R82" s="122"/>
      <c r="S82" s="56" t="s">
        <v>152</v>
      </c>
      <c r="T82" s="56" t="s">
        <v>152</v>
      </c>
      <c r="U82" s="56">
        <v>8.65</v>
      </c>
      <c r="V82" s="56">
        <v>9.73</v>
      </c>
      <c r="W82" s="56">
        <v>13.46</v>
      </c>
      <c r="X82" s="56">
        <v>15.75</v>
      </c>
      <c r="Y82" s="56">
        <v>15.15</v>
      </c>
      <c r="Z82" s="120">
        <v>14.95</v>
      </c>
      <c r="AA82" s="120">
        <v>13.03</v>
      </c>
      <c r="AB82" s="49">
        <v>9.7100000000000009</v>
      </c>
      <c r="AC82" s="121">
        <v>13.03</v>
      </c>
      <c r="AD82" s="121">
        <v>9.7100000000000009</v>
      </c>
      <c r="AE82" s="121">
        <v>8.94</v>
      </c>
      <c r="AF82" s="121">
        <v>9.89</v>
      </c>
      <c r="AG82" s="123">
        <f t="shared" si="47"/>
        <v>0.10626398210290833</v>
      </c>
    </row>
    <row r="83" spans="1:33" s="53" customFormat="1" x14ac:dyDescent="0.35">
      <c r="A83" s="119" t="s">
        <v>154</v>
      </c>
      <c r="B83" s="52"/>
      <c r="C83" s="56" t="s">
        <v>152</v>
      </c>
      <c r="D83" s="56" t="s">
        <v>152</v>
      </c>
      <c r="E83" s="56" t="s">
        <v>152</v>
      </c>
      <c r="F83" s="56">
        <v>3.74</v>
      </c>
      <c r="G83" s="56">
        <v>3.99</v>
      </c>
      <c r="H83" s="56">
        <v>4.03</v>
      </c>
      <c r="I83" s="56">
        <v>3.74</v>
      </c>
      <c r="J83" s="56">
        <v>3.61</v>
      </c>
      <c r="K83" s="56">
        <v>3.63</v>
      </c>
      <c r="L83" s="56">
        <v>4.42</v>
      </c>
      <c r="M83" s="120">
        <v>4.0999999999999996</v>
      </c>
      <c r="N83" s="49">
        <v>4.21</v>
      </c>
      <c r="O83" s="121">
        <v>4.29</v>
      </c>
      <c r="P83" s="121">
        <v>4.33</v>
      </c>
      <c r="Q83" s="54">
        <f t="shared" si="45"/>
        <v>9.3240093240092303E-3</v>
      </c>
      <c r="R83" s="122"/>
      <c r="S83" s="56" t="s">
        <v>152</v>
      </c>
      <c r="T83" s="56" t="s">
        <v>152</v>
      </c>
      <c r="U83" s="56">
        <v>6.73</v>
      </c>
      <c r="V83" s="56">
        <v>7.07</v>
      </c>
      <c r="W83" s="56">
        <v>7.79</v>
      </c>
      <c r="X83" s="56">
        <v>8.0500000000000007</v>
      </c>
      <c r="Y83" s="56">
        <v>7.75</v>
      </c>
      <c r="Z83" s="120">
        <v>8.52</v>
      </c>
      <c r="AA83" s="120">
        <v>8.2899999999999991</v>
      </c>
      <c r="AB83" s="49">
        <v>7.45</v>
      </c>
      <c r="AC83" s="121">
        <v>8.2899999999999991</v>
      </c>
      <c r="AD83" s="121">
        <v>7.45</v>
      </c>
      <c r="AE83" s="121">
        <v>7.51</v>
      </c>
      <c r="AF83" s="121">
        <v>7.51</v>
      </c>
      <c r="AG83" s="123">
        <f t="shared" si="47"/>
        <v>0</v>
      </c>
    </row>
    <row r="84" spans="1:33" s="55" customFormat="1" x14ac:dyDescent="0.35">
      <c r="A84" s="124" t="s">
        <v>109</v>
      </c>
      <c r="B84" s="125"/>
      <c r="C84" s="44" t="s">
        <v>152</v>
      </c>
      <c r="D84" s="44" t="s">
        <v>152</v>
      </c>
      <c r="E84" s="44" t="s">
        <v>152</v>
      </c>
      <c r="F84" s="44">
        <f t="shared" ref="F84:P84" si="59">SUM(F82:F83)</f>
        <v>8.77</v>
      </c>
      <c r="G84" s="44">
        <f t="shared" si="59"/>
        <v>9.33</v>
      </c>
      <c r="H84" s="44">
        <f t="shared" si="59"/>
        <v>9.4600000000000009</v>
      </c>
      <c r="I84" s="44">
        <f t="shared" si="59"/>
        <v>8.84</v>
      </c>
      <c r="J84" s="44">
        <f t="shared" si="59"/>
        <v>8.57</v>
      </c>
      <c r="K84" s="44">
        <f t="shared" si="59"/>
        <v>8.49</v>
      </c>
      <c r="L84" s="44">
        <f t="shared" si="59"/>
        <v>9.9</v>
      </c>
      <c r="M84" s="44">
        <f t="shared" si="59"/>
        <v>9.0399999999999991</v>
      </c>
      <c r="N84" s="44">
        <f t="shared" si="59"/>
        <v>9.2800000000000011</v>
      </c>
      <c r="O84" s="44">
        <f t="shared" si="59"/>
        <v>9.51</v>
      </c>
      <c r="P84" s="44">
        <f t="shared" si="59"/>
        <v>9.870000000000001</v>
      </c>
      <c r="Q84" s="47">
        <f t="shared" si="45"/>
        <v>3.7854889589905572E-2</v>
      </c>
      <c r="R84" s="128"/>
      <c r="S84" s="44" t="s">
        <v>152</v>
      </c>
      <c r="T84" s="44" t="s">
        <v>152</v>
      </c>
      <c r="U84" s="44">
        <f t="shared" ref="U84:Y84" si="60">SUM(U82:U83)</f>
        <v>15.38</v>
      </c>
      <c r="V84" s="44">
        <f t="shared" si="60"/>
        <v>16.8</v>
      </c>
      <c r="W84" s="44">
        <f t="shared" si="60"/>
        <v>21.25</v>
      </c>
      <c r="X84" s="44">
        <f t="shared" si="60"/>
        <v>23.8</v>
      </c>
      <c r="Y84" s="44">
        <f t="shared" si="60"/>
        <v>22.9</v>
      </c>
      <c r="Z84" s="126">
        <f>SUM(Z82:Z83)</f>
        <v>23.47</v>
      </c>
      <c r="AA84" s="126">
        <f t="shared" ref="AA84:AB84" si="61">SUM(AA82:AA83)</f>
        <v>21.32</v>
      </c>
      <c r="AB84" s="126">
        <f t="shared" si="61"/>
        <v>17.16</v>
      </c>
      <c r="AC84" s="126">
        <v>21.32</v>
      </c>
      <c r="AD84" s="126">
        <v>17.16</v>
      </c>
      <c r="AE84" s="126">
        <v>16.45</v>
      </c>
      <c r="AF84" s="126">
        <v>17.399999999999999</v>
      </c>
      <c r="AG84" s="111">
        <f t="shared" si="47"/>
        <v>5.7750759878419489E-2</v>
      </c>
    </row>
    <row r="85" spans="1:33" customFormat="1" x14ac:dyDescent="0.35">
      <c r="A85" s="130" t="s">
        <v>155</v>
      </c>
      <c r="B85" s="131"/>
      <c r="C85" s="57" t="s">
        <v>152</v>
      </c>
      <c r="D85" s="57" t="s">
        <v>152</v>
      </c>
      <c r="E85" s="57" t="s">
        <v>152</v>
      </c>
      <c r="F85" s="56">
        <v>5.03</v>
      </c>
      <c r="G85" s="56">
        <v>5.34</v>
      </c>
      <c r="H85" s="56">
        <v>5.43</v>
      </c>
      <c r="I85" s="57">
        <v>5.0999999999999996</v>
      </c>
      <c r="J85" s="57">
        <v>4.96</v>
      </c>
      <c r="K85" s="57">
        <v>4.8600000000000003</v>
      </c>
      <c r="L85" s="57">
        <v>5.48</v>
      </c>
      <c r="M85" s="132">
        <v>4.9400000000000004</v>
      </c>
      <c r="N85" s="49">
        <v>5.0599999999999996</v>
      </c>
      <c r="O85" s="121">
        <v>5.22</v>
      </c>
      <c r="P85" s="121">
        <v>5.61</v>
      </c>
      <c r="Q85" s="54">
        <f t="shared" si="45"/>
        <v>7.4712643678161106E-2</v>
      </c>
      <c r="R85" s="122"/>
      <c r="S85" s="56" t="s">
        <v>152</v>
      </c>
      <c r="T85" s="56" t="s">
        <v>152</v>
      </c>
      <c r="U85" s="56">
        <v>13.07</v>
      </c>
      <c r="V85" s="56">
        <v>14.49</v>
      </c>
      <c r="W85" s="56">
        <v>16.7</v>
      </c>
      <c r="X85" s="56">
        <v>19.27</v>
      </c>
      <c r="Y85" s="56">
        <v>18.559999999999999</v>
      </c>
      <c r="Z85" s="120">
        <v>19.71</v>
      </c>
      <c r="AA85" s="120">
        <v>15.9</v>
      </c>
      <c r="AB85" s="49">
        <v>14.63</v>
      </c>
      <c r="AC85" s="121">
        <v>15.9</v>
      </c>
      <c r="AD85" s="121">
        <v>14.63</v>
      </c>
      <c r="AE85" s="121">
        <v>12.8</v>
      </c>
      <c r="AF85" s="121">
        <v>13.72</v>
      </c>
      <c r="AG85" s="123">
        <f t="shared" si="47"/>
        <v>7.1874999999999911E-2</v>
      </c>
    </row>
    <row r="86" spans="1:33" customFormat="1" x14ac:dyDescent="0.35">
      <c r="A86" s="130" t="s">
        <v>156</v>
      </c>
      <c r="B86" s="131"/>
      <c r="C86" s="57" t="s">
        <v>152</v>
      </c>
      <c r="D86" s="57" t="s">
        <v>152</v>
      </c>
      <c r="E86" s="57" t="s">
        <v>152</v>
      </c>
      <c r="F86" s="56">
        <v>3.74</v>
      </c>
      <c r="G86" s="56">
        <v>3.99</v>
      </c>
      <c r="H86" s="56">
        <v>4.03</v>
      </c>
      <c r="I86" s="57">
        <v>3.74</v>
      </c>
      <c r="J86" s="57">
        <v>3.61</v>
      </c>
      <c r="K86" s="57">
        <v>3.63</v>
      </c>
      <c r="L86" s="57">
        <v>4.4000000000000004</v>
      </c>
      <c r="M86" s="132">
        <v>4.0999999999999996</v>
      </c>
      <c r="N86" s="49">
        <v>4.21</v>
      </c>
      <c r="O86" s="121">
        <v>4.29</v>
      </c>
      <c r="P86" s="121">
        <v>4.33</v>
      </c>
      <c r="Q86" s="54">
        <f t="shared" si="45"/>
        <v>9.3240093240092303E-3</v>
      </c>
      <c r="R86" s="122"/>
      <c r="S86" s="56" t="s">
        <v>152</v>
      </c>
      <c r="T86" s="56" t="s">
        <v>152</v>
      </c>
      <c r="U86" s="56">
        <v>8.0299999999999994</v>
      </c>
      <c r="V86" s="56">
        <v>8.42</v>
      </c>
      <c r="W86" s="56">
        <v>8.5399999999999991</v>
      </c>
      <c r="X86" s="56">
        <v>8.93</v>
      </c>
      <c r="Y86" s="56">
        <v>8.59</v>
      </c>
      <c r="Z86" s="120">
        <v>9.77</v>
      </c>
      <c r="AA86" s="120">
        <v>9.07</v>
      </c>
      <c r="AB86" s="49">
        <v>8.81</v>
      </c>
      <c r="AC86" s="121">
        <v>9.07</v>
      </c>
      <c r="AD86" s="121">
        <v>8.81</v>
      </c>
      <c r="AE86" s="121">
        <v>8.57</v>
      </c>
      <c r="AF86" s="121">
        <v>8.61</v>
      </c>
      <c r="AG86" s="123">
        <f t="shared" si="47"/>
        <v>4.6674445740955139E-3</v>
      </c>
    </row>
    <row r="87" spans="1:33" s="11" customFormat="1" x14ac:dyDescent="0.35">
      <c r="A87" s="133" t="s">
        <v>109</v>
      </c>
      <c r="B87" s="134"/>
      <c r="C87" s="24" t="s">
        <v>152</v>
      </c>
      <c r="D87" s="24" t="s">
        <v>152</v>
      </c>
      <c r="E87" s="24" t="s">
        <v>152</v>
      </c>
      <c r="F87" s="24">
        <f t="shared" ref="F87:P87" si="62">SUM(F85:F86)</f>
        <v>8.77</v>
      </c>
      <c r="G87" s="24">
        <f t="shared" si="62"/>
        <v>9.33</v>
      </c>
      <c r="H87" s="24">
        <f t="shared" si="62"/>
        <v>9.4600000000000009</v>
      </c>
      <c r="I87" s="24">
        <f t="shared" si="62"/>
        <v>8.84</v>
      </c>
      <c r="J87" s="24">
        <f t="shared" si="62"/>
        <v>8.57</v>
      </c>
      <c r="K87" s="24">
        <f t="shared" si="62"/>
        <v>8.49</v>
      </c>
      <c r="L87" s="24">
        <f t="shared" si="62"/>
        <v>9.8800000000000008</v>
      </c>
      <c r="M87" s="24">
        <f t="shared" si="62"/>
        <v>9.0399999999999991</v>
      </c>
      <c r="N87" s="44">
        <f t="shared" si="62"/>
        <v>9.27</v>
      </c>
      <c r="O87" s="44">
        <f t="shared" si="62"/>
        <v>9.51</v>
      </c>
      <c r="P87" s="44">
        <f t="shared" si="62"/>
        <v>9.9400000000000013</v>
      </c>
      <c r="Q87" s="47">
        <f t="shared" si="45"/>
        <v>4.5215562565720457E-2</v>
      </c>
      <c r="R87" s="128"/>
      <c r="S87" s="44" t="s">
        <v>152</v>
      </c>
      <c r="T87" s="44" t="s">
        <v>152</v>
      </c>
      <c r="U87" s="44">
        <f t="shared" ref="U87:Y87" si="63">SUM(U85:U86)</f>
        <v>21.1</v>
      </c>
      <c r="V87" s="44">
        <f t="shared" si="63"/>
        <v>22.91</v>
      </c>
      <c r="W87" s="44">
        <f t="shared" si="63"/>
        <v>25.24</v>
      </c>
      <c r="X87" s="44">
        <f t="shared" si="63"/>
        <v>28.2</v>
      </c>
      <c r="Y87" s="44">
        <f t="shared" si="63"/>
        <v>27.15</v>
      </c>
      <c r="Z87" s="126">
        <f>SUM(Z85:Z86)</f>
        <v>29.48</v>
      </c>
      <c r="AA87" s="126">
        <f t="shared" ref="AA87:AB87" si="64">SUM(AA85:AA86)</f>
        <v>24.97</v>
      </c>
      <c r="AB87" s="126">
        <f t="shared" si="64"/>
        <v>23.44</v>
      </c>
      <c r="AC87" s="126">
        <v>24.97</v>
      </c>
      <c r="AD87" s="126">
        <v>23.44</v>
      </c>
      <c r="AE87" s="126">
        <v>21.37</v>
      </c>
      <c r="AF87" s="126">
        <v>22.32</v>
      </c>
      <c r="AG87" s="111">
        <f t="shared" si="47"/>
        <v>4.4454843238184383E-2</v>
      </c>
    </row>
    <row r="88" spans="1:33" s="53" customFormat="1" x14ac:dyDescent="0.35">
      <c r="A88" s="119" t="s">
        <v>34</v>
      </c>
      <c r="B88" s="52"/>
      <c r="C88" s="56" t="s">
        <v>152</v>
      </c>
      <c r="D88" s="56" t="s">
        <v>152</v>
      </c>
      <c r="E88" s="56" t="s">
        <v>152</v>
      </c>
      <c r="F88" s="56">
        <v>5.03</v>
      </c>
      <c r="G88" s="56">
        <v>5.34</v>
      </c>
      <c r="H88" s="56">
        <v>5.43</v>
      </c>
      <c r="I88" s="56">
        <v>5.0999999999999996</v>
      </c>
      <c r="J88" s="56">
        <v>4.96</v>
      </c>
      <c r="K88" s="56">
        <v>4.8600000000000003</v>
      </c>
      <c r="L88" s="56">
        <v>5.48</v>
      </c>
      <c r="M88" s="120">
        <v>4.9400000000000004</v>
      </c>
      <c r="N88" s="49">
        <v>5.0599999999999996</v>
      </c>
      <c r="O88" s="121">
        <v>5.22</v>
      </c>
      <c r="P88" s="121">
        <v>5.6</v>
      </c>
      <c r="Q88" s="54">
        <f t="shared" si="45"/>
        <v>7.2796934865900331E-2</v>
      </c>
      <c r="R88" s="122"/>
      <c r="S88" s="56" t="s">
        <v>152</v>
      </c>
      <c r="T88" s="56" t="s">
        <v>152</v>
      </c>
      <c r="U88" s="56">
        <v>13.3</v>
      </c>
      <c r="V88" s="56">
        <v>14.94</v>
      </c>
      <c r="W88" s="56">
        <v>17.149999999999999</v>
      </c>
      <c r="X88" s="56">
        <v>19.86</v>
      </c>
      <c r="Y88" s="56">
        <v>18.87</v>
      </c>
      <c r="Z88" s="120">
        <v>20.21</v>
      </c>
      <c r="AA88" s="120">
        <v>16.45</v>
      </c>
      <c r="AB88" s="49">
        <v>15.02</v>
      </c>
      <c r="AC88" s="121">
        <v>16.45</v>
      </c>
      <c r="AD88" s="121">
        <v>15.02</v>
      </c>
      <c r="AE88" s="121">
        <v>13.14</v>
      </c>
      <c r="AF88" s="121">
        <v>13.97</v>
      </c>
      <c r="AG88" s="123">
        <f t="shared" si="47"/>
        <v>6.3165905631659136E-2</v>
      </c>
    </row>
    <row r="89" spans="1:33" s="53" customFormat="1" x14ac:dyDescent="0.35">
      <c r="A89" s="119" t="s">
        <v>35</v>
      </c>
      <c r="B89" s="52"/>
      <c r="C89" s="56" t="s">
        <v>152</v>
      </c>
      <c r="D89" s="56" t="s">
        <v>152</v>
      </c>
      <c r="E89" s="56" t="s">
        <v>152</v>
      </c>
      <c r="F89" s="56">
        <v>3.74</v>
      </c>
      <c r="G89" s="56">
        <v>3.99</v>
      </c>
      <c r="H89" s="56">
        <v>4.03</v>
      </c>
      <c r="I89" s="56">
        <v>3.74</v>
      </c>
      <c r="J89" s="56">
        <v>3.61</v>
      </c>
      <c r="K89" s="56">
        <v>3.63</v>
      </c>
      <c r="L89" s="56">
        <v>4.41</v>
      </c>
      <c r="M89" s="120">
        <v>4.0999999999999996</v>
      </c>
      <c r="N89" s="49">
        <v>4.21</v>
      </c>
      <c r="O89" s="121">
        <v>4.3</v>
      </c>
      <c r="P89" s="121">
        <v>4.33</v>
      </c>
      <c r="Q89" s="54">
        <f t="shared" si="45"/>
        <v>6.9767441860466572E-3</v>
      </c>
      <c r="R89" s="122"/>
      <c r="S89" s="56" t="s">
        <v>152</v>
      </c>
      <c r="T89" s="56" t="s">
        <v>152</v>
      </c>
      <c r="U89" s="56">
        <v>8.09</v>
      </c>
      <c r="V89" s="56">
        <v>8.56</v>
      </c>
      <c r="W89" s="56">
        <v>8.6300000000000008</v>
      </c>
      <c r="X89" s="56">
        <v>9.0500000000000007</v>
      </c>
      <c r="Y89" s="56">
        <v>8.86</v>
      </c>
      <c r="Z89" s="120">
        <v>9.93</v>
      </c>
      <c r="AA89" s="120">
        <v>9.24</v>
      </c>
      <c r="AB89" s="49">
        <v>8.94</v>
      </c>
      <c r="AC89" s="121">
        <v>9.24</v>
      </c>
      <c r="AD89" s="121">
        <v>8.94</v>
      </c>
      <c r="AE89" s="121">
        <v>8.69</v>
      </c>
      <c r="AF89" s="121">
        <v>8.6999999999999993</v>
      </c>
      <c r="AG89" s="123">
        <f t="shared" si="47"/>
        <v>1.1507479861909697E-3</v>
      </c>
    </row>
    <row r="90" spans="1:33" s="55" customFormat="1" x14ac:dyDescent="0.35">
      <c r="A90" s="124" t="s">
        <v>109</v>
      </c>
      <c r="B90" s="125"/>
      <c r="C90" s="44" t="s">
        <v>152</v>
      </c>
      <c r="D90" s="44" t="s">
        <v>152</v>
      </c>
      <c r="E90" s="44" t="s">
        <v>152</v>
      </c>
      <c r="F90" s="44">
        <f t="shared" ref="F90:P90" si="65">SUM(F88:F89)</f>
        <v>8.77</v>
      </c>
      <c r="G90" s="44">
        <f t="shared" si="65"/>
        <v>9.33</v>
      </c>
      <c r="H90" s="44">
        <f t="shared" si="65"/>
        <v>9.4600000000000009</v>
      </c>
      <c r="I90" s="44">
        <f t="shared" si="65"/>
        <v>8.84</v>
      </c>
      <c r="J90" s="44">
        <f t="shared" si="65"/>
        <v>8.57</v>
      </c>
      <c r="K90" s="44">
        <f t="shared" si="65"/>
        <v>8.49</v>
      </c>
      <c r="L90" s="44">
        <f t="shared" si="65"/>
        <v>9.89</v>
      </c>
      <c r="M90" s="44">
        <f t="shared" si="65"/>
        <v>9.0399999999999991</v>
      </c>
      <c r="N90" s="44">
        <f t="shared" si="65"/>
        <v>9.27</v>
      </c>
      <c r="O90" s="44">
        <f t="shared" si="65"/>
        <v>9.52</v>
      </c>
      <c r="P90" s="44">
        <f t="shared" si="65"/>
        <v>9.93</v>
      </c>
      <c r="Q90" s="47">
        <f t="shared" si="45"/>
        <v>4.3067226890756372E-2</v>
      </c>
      <c r="R90" s="128"/>
      <c r="S90" s="44" t="s">
        <v>152</v>
      </c>
      <c r="T90" s="44" t="s">
        <v>152</v>
      </c>
      <c r="U90" s="44">
        <f t="shared" ref="U90:Y90" si="66">SUM(U88:U89)</f>
        <v>21.39</v>
      </c>
      <c r="V90" s="44">
        <f t="shared" si="66"/>
        <v>23.5</v>
      </c>
      <c r="W90" s="44">
        <f t="shared" si="66"/>
        <v>25.78</v>
      </c>
      <c r="X90" s="44">
        <f t="shared" si="66"/>
        <v>28.91</v>
      </c>
      <c r="Y90" s="44">
        <f t="shared" si="66"/>
        <v>27.73</v>
      </c>
      <c r="Z90" s="126">
        <f>SUM(Z88:Z89)</f>
        <v>30.14</v>
      </c>
      <c r="AA90" s="126">
        <f t="shared" ref="AA90:AF90" si="67">SUM(AA88:AA89)</f>
        <v>25.689999999999998</v>
      </c>
      <c r="AB90" s="126">
        <f t="shared" si="67"/>
        <v>23.96</v>
      </c>
      <c r="AC90" s="126">
        <f t="shared" si="67"/>
        <v>25.689999999999998</v>
      </c>
      <c r="AD90" s="126">
        <f t="shared" si="67"/>
        <v>23.96</v>
      </c>
      <c r="AE90" s="126">
        <f t="shared" si="67"/>
        <v>21.83</v>
      </c>
      <c r="AF90" s="126">
        <f t="shared" si="67"/>
        <v>22.67</v>
      </c>
      <c r="AG90" s="111">
        <f t="shared" si="47"/>
        <v>3.8479157123225027E-2</v>
      </c>
    </row>
    <row r="91" spans="1:33" s="53" customFormat="1" x14ac:dyDescent="0.35">
      <c r="A91" s="119" t="s">
        <v>36</v>
      </c>
      <c r="B91" s="52"/>
      <c r="C91" s="56" t="s">
        <v>152</v>
      </c>
      <c r="D91" s="56" t="s">
        <v>152</v>
      </c>
      <c r="E91" s="56" t="s">
        <v>152</v>
      </c>
      <c r="F91" s="56">
        <v>5.03</v>
      </c>
      <c r="G91" s="56">
        <v>5.34</v>
      </c>
      <c r="H91" s="56">
        <v>5.43</v>
      </c>
      <c r="I91" s="56">
        <v>5.0999999999999996</v>
      </c>
      <c r="J91" s="56">
        <v>4.96</v>
      </c>
      <c r="K91" s="56">
        <v>4.8600000000000003</v>
      </c>
      <c r="L91" s="56">
        <v>5.48</v>
      </c>
      <c r="M91" s="120">
        <v>4.9400000000000004</v>
      </c>
      <c r="N91" s="49">
        <v>5.0599999999999996</v>
      </c>
      <c r="O91" s="121">
        <v>5.22</v>
      </c>
      <c r="P91" s="121">
        <v>5.63</v>
      </c>
      <c r="Q91" s="54">
        <f t="shared" si="45"/>
        <v>7.8544061302681989E-2</v>
      </c>
      <c r="R91" s="122"/>
      <c r="S91" s="56" t="s">
        <v>152</v>
      </c>
      <c r="T91" s="56" t="s">
        <v>152</v>
      </c>
      <c r="U91" s="56">
        <v>13.6</v>
      </c>
      <c r="V91" s="56">
        <v>15.38</v>
      </c>
      <c r="W91" s="56">
        <v>17.68</v>
      </c>
      <c r="X91" s="56">
        <v>20.399999999999999</v>
      </c>
      <c r="Y91" s="56">
        <v>19.29</v>
      </c>
      <c r="Z91" s="120">
        <v>20.94</v>
      </c>
      <c r="AA91" s="120">
        <v>17.09</v>
      </c>
      <c r="AB91" s="49">
        <v>15.78</v>
      </c>
      <c r="AC91" s="121">
        <v>17.09</v>
      </c>
      <c r="AD91" s="121">
        <v>15.78</v>
      </c>
      <c r="AE91" s="121">
        <v>13.86</v>
      </c>
      <c r="AF91" s="121">
        <v>14.54</v>
      </c>
      <c r="AG91" s="123">
        <f t="shared" si="47"/>
        <v>4.9062049062049029E-2</v>
      </c>
    </row>
    <row r="92" spans="1:33" s="53" customFormat="1" x14ac:dyDescent="0.35">
      <c r="A92" s="119" t="s">
        <v>37</v>
      </c>
      <c r="B92" s="52"/>
      <c r="C92" s="56" t="s">
        <v>152</v>
      </c>
      <c r="D92" s="56" t="s">
        <v>152</v>
      </c>
      <c r="E92" s="56" t="s">
        <v>152</v>
      </c>
      <c r="F92" s="56">
        <v>3.74</v>
      </c>
      <c r="G92" s="56">
        <v>3.99</v>
      </c>
      <c r="H92" s="56">
        <v>4.03</v>
      </c>
      <c r="I92" s="56">
        <v>3.74</v>
      </c>
      <c r="J92" s="56">
        <v>3.61</v>
      </c>
      <c r="K92" s="56">
        <v>3.63</v>
      </c>
      <c r="L92" s="56">
        <v>4.41</v>
      </c>
      <c r="M92" s="120">
        <v>4.0999999999999996</v>
      </c>
      <c r="N92" s="49">
        <v>4.21</v>
      </c>
      <c r="O92" s="121">
        <v>4.3</v>
      </c>
      <c r="P92" s="121">
        <v>4.33</v>
      </c>
      <c r="Q92" s="54">
        <f t="shared" si="45"/>
        <v>6.9767441860466572E-3</v>
      </c>
      <c r="R92" s="122"/>
      <c r="S92" s="56" t="s">
        <v>152</v>
      </c>
      <c r="T92" s="56" t="s">
        <v>152</v>
      </c>
      <c r="U92" s="56">
        <v>8.17</v>
      </c>
      <c r="V92" s="56">
        <v>8.69</v>
      </c>
      <c r="W92" s="56">
        <v>8.77</v>
      </c>
      <c r="X92" s="56">
        <v>9.2100000000000009</v>
      </c>
      <c r="Y92" s="56">
        <v>8.77</v>
      </c>
      <c r="Z92" s="120">
        <v>10.16</v>
      </c>
      <c r="AA92" s="120">
        <v>9.43</v>
      </c>
      <c r="AB92" s="49">
        <v>9.17</v>
      </c>
      <c r="AC92" s="121">
        <v>9.43</v>
      </c>
      <c r="AD92" s="121">
        <v>9.17</v>
      </c>
      <c r="AE92" s="121">
        <v>8.92</v>
      </c>
      <c r="AF92" s="121">
        <v>8.8699999999999992</v>
      </c>
      <c r="AG92" s="123">
        <f t="shared" si="47"/>
        <v>-5.6053811659193542E-3</v>
      </c>
    </row>
    <row r="93" spans="1:33" s="55" customFormat="1" x14ac:dyDescent="0.35">
      <c r="A93" s="124" t="s">
        <v>109</v>
      </c>
      <c r="B93" s="125"/>
      <c r="C93" s="44" t="s">
        <v>152</v>
      </c>
      <c r="D93" s="44" t="s">
        <v>152</v>
      </c>
      <c r="E93" s="44" t="s">
        <v>152</v>
      </c>
      <c r="F93" s="44">
        <f t="shared" ref="F93:P93" si="68">SUM(F91:F92)</f>
        <v>8.77</v>
      </c>
      <c r="G93" s="44">
        <f t="shared" si="68"/>
        <v>9.33</v>
      </c>
      <c r="H93" s="44">
        <f t="shared" si="68"/>
        <v>9.4600000000000009</v>
      </c>
      <c r="I93" s="44">
        <f t="shared" si="68"/>
        <v>8.84</v>
      </c>
      <c r="J93" s="44">
        <f t="shared" si="68"/>
        <v>8.57</v>
      </c>
      <c r="K93" s="44">
        <f t="shared" si="68"/>
        <v>8.49</v>
      </c>
      <c r="L93" s="44">
        <f t="shared" si="68"/>
        <v>9.89</v>
      </c>
      <c r="M93" s="44">
        <f t="shared" si="68"/>
        <v>9.0399999999999991</v>
      </c>
      <c r="N93" s="44">
        <f t="shared" si="68"/>
        <v>9.27</v>
      </c>
      <c r="O93" s="44">
        <f t="shared" si="68"/>
        <v>9.52</v>
      </c>
      <c r="P93" s="44">
        <f t="shared" si="68"/>
        <v>9.9600000000000009</v>
      </c>
      <c r="Q93" s="47">
        <f t="shared" si="45"/>
        <v>4.6218487394958041E-2</v>
      </c>
      <c r="R93" s="128"/>
      <c r="S93" s="44" t="s">
        <v>152</v>
      </c>
      <c r="T93" s="44" t="s">
        <v>152</v>
      </c>
      <c r="U93" s="44">
        <f t="shared" ref="U93:Y93" si="69">SUM(U91:U92)</f>
        <v>21.77</v>
      </c>
      <c r="V93" s="44">
        <f t="shared" si="69"/>
        <v>24.07</v>
      </c>
      <c r="W93" s="44">
        <f t="shared" si="69"/>
        <v>26.45</v>
      </c>
      <c r="X93" s="44">
        <f t="shared" si="69"/>
        <v>29.61</v>
      </c>
      <c r="Y93" s="44">
        <f t="shared" si="69"/>
        <v>28.06</v>
      </c>
      <c r="Z93" s="126">
        <f>SUM(Z91:Z92)</f>
        <v>31.1</v>
      </c>
      <c r="AA93" s="126">
        <f t="shared" ref="AA93:AF93" si="70">SUM(AA91:AA92)</f>
        <v>26.52</v>
      </c>
      <c r="AB93" s="126">
        <f t="shared" si="70"/>
        <v>24.95</v>
      </c>
      <c r="AC93" s="126">
        <f t="shared" si="70"/>
        <v>26.52</v>
      </c>
      <c r="AD93" s="126">
        <f t="shared" si="70"/>
        <v>24.95</v>
      </c>
      <c r="AE93" s="126">
        <f t="shared" si="70"/>
        <v>22.78</v>
      </c>
      <c r="AF93" s="126">
        <f t="shared" si="70"/>
        <v>23.409999999999997</v>
      </c>
      <c r="AG93" s="111">
        <f t="shared" si="47"/>
        <v>2.7655838454784698E-2</v>
      </c>
    </row>
    <row r="94" spans="1:33" s="53" customFormat="1" x14ac:dyDescent="0.35">
      <c r="A94" s="119" t="s">
        <v>38</v>
      </c>
      <c r="B94" s="52"/>
      <c r="C94" s="56" t="s">
        <v>152</v>
      </c>
      <c r="D94" s="56" t="s">
        <v>152</v>
      </c>
      <c r="E94" s="56" t="s">
        <v>152</v>
      </c>
      <c r="F94" s="56">
        <v>5.03</v>
      </c>
      <c r="G94" s="56">
        <v>5.34</v>
      </c>
      <c r="H94" s="56">
        <v>5.44</v>
      </c>
      <c r="I94" s="56">
        <v>5.1100000000000003</v>
      </c>
      <c r="J94" s="56">
        <v>4.97</v>
      </c>
      <c r="K94" s="56">
        <v>4.8600000000000003</v>
      </c>
      <c r="L94" s="56">
        <v>5.48</v>
      </c>
      <c r="M94" s="120">
        <v>4.9400000000000004</v>
      </c>
      <c r="N94" s="49">
        <v>5.07</v>
      </c>
      <c r="O94" s="121">
        <v>5.23</v>
      </c>
      <c r="P94" s="121">
        <v>5.64</v>
      </c>
      <c r="Q94" s="54">
        <f t="shared" si="45"/>
        <v>7.8393881453154624E-2</v>
      </c>
      <c r="R94" s="122"/>
      <c r="S94" s="56" t="s">
        <v>152</v>
      </c>
      <c r="T94" s="56" t="s">
        <v>152</v>
      </c>
      <c r="U94" s="56">
        <v>13.53</v>
      </c>
      <c r="V94" s="56">
        <v>15.31</v>
      </c>
      <c r="W94" s="56">
        <v>17.670000000000002</v>
      </c>
      <c r="X94" s="56">
        <v>20.32</v>
      </c>
      <c r="Y94" s="56">
        <v>19.22</v>
      </c>
      <c r="Z94" s="120">
        <v>20.74</v>
      </c>
      <c r="AA94" s="120">
        <v>16.899999999999999</v>
      </c>
      <c r="AB94" s="49">
        <v>15.59</v>
      </c>
      <c r="AC94" s="121">
        <v>16.899999999999999</v>
      </c>
      <c r="AD94" s="121">
        <v>15.59</v>
      </c>
      <c r="AE94" s="121">
        <v>13.69</v>
      </c>
      <c r="AF94" s="121">
        <v>14.43</v>
      </c>
      <c r="AG94" s="123">
        <f t="shared" si="47"/>
        <v>5.4054054054054168E-2</v>
      </c>
    </row>
    <row r="95" spans="1:33" s="53" customFormat="1" x14ac:dyDescent="0.35">
      <c r="A95" s="119" t="s">
        <v>39</v>
      </c>
      <c r="B95" s="52"/>
      <c r="C95" s="56" t="s">
        <v>152</v>
      </c>
      <c r="D95" s="56" t="s">
        <v>152</v>
      </c>
      <c r="E95" s="56" t="s">
        <v>152</v>
      </c>
      <c r="F95" s="56">
        <v>3.75</v>
      </c>
      <c r="G95" s="56">
        <v>3.99</v>
      </c>
      <c r="H95" s="56">
        <v>4.04</v>
      </c>
      <c r="I95" s="56">
        <v>3.74</v>
      </c>
      <c r="J95" s="56">
        <v>3.62</v>
      </c>
      <c r="K95" s="56">
        <v>3.64</v>
      </c>
      <c r="L95" s="56">
        <v>4.42</v>
      </c>
      <c r="M95" s="120">
        <v>4.1100000000000003</v>
      </c>
      <c r="N95" s="49">
        <v>4.22</v>
      </c>
      <c r="O95" s="121">
        <v>4.3</v>
      </c>
      <c r="P95" s="121">
        <v>4.33</v>
      </c>
      <c r="Q95" s="54">
        <f t="shared" si="45"/>
        <v>6.9767441860466572E-3</v>
      </c>
      <c r="R95" s="122"/>
      <c r="S95" s="56" t="s">
        <v>152</v>
      </c>
      <c r="T95" s="56" t="s">
        <v>152</v>
      </c>
      <c r="U95" s="56">
        <v>8.1</v>
      </c>
      <c r="V95" s="56">
        <v>8.61</v>
      </c>
      <c r="W95" s="56">
        <v>8.7200000000000006</v>
      </c>
      <c r="X95" s="56">
        <v>9.14</v>
      </c>
      <c r="Y95" s="56">
        <v>8.6999999999999993</v>
      </c>
      <c r="Z95" s="120">
        <v>9.9499999999999993</v>
      </c>
      <c r="AA95" s="120">
        <v>9.25</v>
      </c>
      <c r="AB95" s="49">
        <v>8.9700000000000006</v>
      </c>
      <c r="AC95" s="121">
        <v>9.25</v>
      </c>
      <c r="AD95" s="121">
        <v>8.9700000000000006</v>
      </c>
      <c r="AE95" s="121">
        <v>8.74</v>
      </c>
      <c r="AF95" s="121">
        <v>8.73</v>
      </c>
      <c r="AG95" s="123">
        <f t="shared" si="47"/>
        <v>-1.1441647597253413E-3</v>
      </c>
    </row>
    <row r="96" spans="1:33" s="55" customFormat="1" x14ac:dyDescent="0.35">
      <c r="A96" s="124" t="s">
        <v>109</v>
      </c>
      <c r="B96" s="125"/>
      <c r="C96" s="44" t="s">
        <v>152</v>
      </c>
      <c r="D96" s="44" t="s">
        <v>152</v>
      </c>
      <c r="E96" s="44" t="s">
        <v>152</v>
      </c>
      <c r="F96" s="44">
        <f t="shared" ref="F96:P96" si="71">SUM(F94:F95)</f>
        <v>8.7800000000000011</v>
      </c>
      <c r="G96" s="44">
        <f t="shared" si="71"/>
        <v>9.33</v>
      </c>
      <c r="H96" s="44">
        <f t="shared" si="71"/>
        <v>9.48</v>
      </c>
      <c r="I96" s="44">
        <f t="shared" si="71"/>
        <v>8.8500000000000014</v>
      </c>
      <c r="J96" s="44">
        <f t="shared" si="71"/>
        <v>8.59</v>
      </c>
      <c r="K96" s="44">
        <f t="shared" si="71"/>
        <v>8.5</v>
      </c>
      <c r="L96" s="44">
        <f t="shared" si="71"/>
        <v>9.9</v>
      </c>
      <c r="M96" s="44">
        <f t="shared" si="71"/>
        <v>9.0500000000000007</v>
      </c>
      <c r="N96" s="44">
        <f t="shared" si="71"/>
        <v>9.2899999999999991</v>
      </c>
      <c r="O96" s="44">
        <f t="shared" si="71"/>
        <v>9.5300000000000011</v>
      </c>
      <c r="P96" s="44">
        <f t="shared" si="71"/>
        <v>9.9699999999999989</v>
      </c>
      <c r="Q96" s="47">
        <f t="shared" si="45"/>
        <v>4.6169989506820386E-2</v>
      </c>
      <c r="R96" s="128"/>
      <c r="S96" s="44" t="s">
        <v>152</v>
      </c>
      <c r="T96" s="44" t="s">
        <v>152</v>
      </c>
      <c r="U96" s="44">
        <f t="shared" ref="U96:Y96" si="72">SUM(U94:U95)</f>
        <v>21.63</v>
      </c>
      <c r="V96" s="44">
        <f t="shared" si="72"/>
        <v>23.92</v>
      </c>
      <c r="W96" s="44">
        <f t="shared" si="72"/>
        <v>26.39</v>
      </c>
      <c r="X96" s="44">
        <f t="shared" si="72"/>
        <v>29.46</v>
      </c>
      <c r="Y96" s="44">
        <f t="shared" si="72"/>
        <v>27.919999999999998</v>
      </c>
      <c r="Z96" s="126">
        <f>SUM(Z94:Z95)</f>
        <v>30.689999999999998</v>
      </c>
      <c r="AA96" s="126">
        <f t="shared" ref="AA96:AF96" si="73">SUM(AA94:AA95)</f>
        <v>26.15</v>
      </c>
      <c r="AB96" s="126">
        <f t="shared" si="73"/>
        <v>24.560000000000002</v>
      </c>
      <c r="AC96" s="126">
        <f t="shared" si="73"/>
        <v>26.15</v>
      </c>
      <c r="AD96" s="126">
        <f t="shared" si="73"/>
        <v>24.560000000000002</v>
      </c>
      <c r="AE96" s="126">
        <f t="shared" si="73"/>
        <v>22.43</v>
      </c>
      <c r="AF96" s="126">
        <f t="shared" si="73"/>
        <v>23.16</v>
      </c>
      <c r="AG96" s="111">
        <f t="shared" si="47"/>
        <v>3.2545697726259482E-2</v>
      </c>
    </row>
    <row r="97" spans="1:33" s="53" customFormat="1" x14ac:dyDescent="0.35">
      <c r="A97" s="119" t="s">
        <v>40</v>
      </c>
      <c r="B97" s="52"/>
      <c r="C97" s="56" t="s">
        <v>152</v>
      </c>
      <c r="D97" s="56" t="s">
        <v>152</v>
      </c>
      <c r="E97" s="56" t="s">
        <v>152</v>
      </c>
      <c r="F97" s="56">
        <v>5.03</v>
      </c>
      <c r="G97" s="56">
        <v>5.34</v>
      </c>
      <c r="H97" s="56">
        <v>5.44</v>
      </c>
      <c r="I97" s="56">
        <v>5.1100000000000003</v>
      </c>
      <c r="J97" s="56">
        <v>4.97</v>
      </c>
      <c r="K97" s="56">
        <v>4.8600000000000003</v>
      </c>
      <c r="L97" s="56">
        <v>5.51</v>
      </c>
      <c r="M97" s="120">
        <v>4.95</v>
      </c>
      <c r="N97" s="49">
        <v>5.08</v>
      </c>
      <c r="O97" s="121">
        <v>5.24</v>
      </c>
      <c r="P97" s="121">
        <v>5.65</v>
      </c>
      <c r="Q97" s="54">
        <f t="shared" si="45"/>
        <v>7.8244274809160297E-2</v>
      </c>
      <c r="R97" s="122"/>
      <c r="S97" s="56" t="s">
        <v>152</v>
      </c>
      <c r="T97" s="56" t="s">
        <v>152</v>
      </c>
      <c r="U97" s="56">
        <v>13.6</v>
      </c>
      <c r="V97" s="56">
        <v>15.38</v>
      </c>
      <c r="W97" s="56">
        <v>17.739999999999998</v>
      </c>
      <c r="X97" s="56">
        <v>20.399999999999999</v>
      </c>
      <c r="Y97" s="56">
        <v>19.3</v>
      </c>
      <c r="Z97" s="120">
        <v>20.9</v>
      </c>
      <c r="AA97" s="120">
        <v>17.059999999999999</v>
      </c>
      <c r="AB97" s="49">
        <v>15.77</v>
      </c>
      <c r="AC97" s="121">
        <v>17.059999999999999</v>
      </c>
      <c r="AD97" s="121">
        <v>15.77</v>
      </c>
      <c r="AE97" s="121">
        <v>13.82</v>
      </c>
      <c r="AF97" s="121">
        <v>14.53</v>
      </c>
      <c r="AG97" s="123">
        <f t="shared" si="47"/>
        <v>5.1374819102749658E-2</v>
      </c>
    </row>
    <row r="98" spans="1:33" s="53" customFormat="1" x14ac:dyDescent="0.35">
      <c r="A98" s="119" t="s">
        <v>41</v>
      </c>
      <c r="B98" s="52"/>
      <c r="C98" s="56" t="s">
        <v>152</v>
      </c>
      <c r="D98" s="56" t="s">
        <v>152</v>
      </c>
      <c r="E98" s="56" t="s">
        <v>152</v>
      </c>
      <c r="F98" s="56">
        <v>3.76</v>
      </c>
      <c r="G98" s="56">
        <v>4.01</v>
      </c>
      <c r="H98" s="56">
        <v>4.05</v>
      </c>
      <c r="I98" s="56">
        <v>3.74</v>
      </c>
      <c r="J98" s="56">
        <v>3.62</v>
      </c>
      <c r="K98" s="56">
        <v>3.64</v>
      </c>
      <c r="L98" s="56">
        <v>4.43</v>
      </c>
      <c r="M98" s="120">
        <v>4.12</v>
      </c>
      <c r="N98" s="49">
        <v>4.2300000000000004</v>
      </c>
      <c r="O98" s="121">
        <v>4.3099999999999996</v>
      </c>
      <c r="P98" s="121">
        <v>4.33</v>
      </c>
      <c r="Q98" s="54">
        <f t="shared" si="45"/>
        <v>4.6403712296985145E-3</v>
      </c>
      <c r="R98" s="122"/>
      <c r="S98" s="56" t="s">
        <v>152</v>
      </c>
      <c r="T98" s="56" t="s">
        <v>152</v>
      </c>
      <c r="U98" s="56">
        <v>8.19</v>
      </c>
      <c r="V98" s="56">
        <v>8.68</v>
      </c>
      <c r="W98" s="56">
        <v>8.7899999999999991</v>
      </c>
      <c r="X98" s="56">
        <v>9.2100000000000009</v>
      </c>
      <c r="Y98" s="56">
        <v>8.7799999999999994</v>
      </c>
      <c r="Z98" s="120">
        <v>10.11</v>
      </c>
      <c r="AA98" s="120">
        <v>9.41</v>
      </c>
      <c r="AB98" s="49">
        <v>9.14</v>
      </c>
      <c r="AC98" s="121">
        <v>9.41</v>
      </c>
      <c r="AD98" s="121">
        <v>9.14</v>
      </c>
      <c r="AE98" s="121">
        <v>8.86</v>
      </c>
      <c r="AF98" s="121">
        <v>8.83</v>
      </c>
      <c r="AG98" s="123">
        <f t="shared" si="47"/>
        <v>-3.3860045146726359E-3</v>
      </c>
    </row>
    <row r="99" spans="1:33" s="55" customFormat="1" x14ac:dyDescent="0.35">
      <c r="A99" s="135" t="s">
        <v>109</v>
      </c>
      <c r="B99" s="136"/>
      <c r="C99" s="115" t="s">
        <v>152</v>
      </c>
      <c r="D99" s="115" t="s">
        <v>152</v>
      </c>
      <c r="E99" s="115" t="s">
        <v>152</v>
      </c>
      <c r="F99" s="115">
        <f t="shared" ref="F99:P99" si="74">SUM(F97:F98)</f>
        <v>8.7899999999999991</v>
      </c>
      <c r="G99" s="115">
        <f t="shared" si="74"/>
        <v>9.35</v>
      </c>
      <c r="H99" s="115">
        <f t="shared" si="74"/>
        <v>9.49</v>
      </c>
      <c r="I99" s="115">
        <f t="shared" si="74"/>
        <v>8.8500000000000014</v>
      </c>
      <c r="J99" s="115">
        <f t="shared" si="74"/>
        <v>8.59</v>
      </c>
      <c r="K99" s="115">
        <f t="shared" si="74"/>
        <v>8.5</v>
      </c>
      <c r="L99" s="115">
        <f t="shared" si="74"/>
        <v>9.94</v>
      </c>
      <c r="M99" s="115">
        <f t="shared" si="74"/>
        <v>9.07</v>
      </c>
      <c r="N99" s="115">
        <f t="shared" si="74"/>
        <v>9.31</v>
      </c>
      <c r="O99" s="115">
        <f t="shared" si="74"/>
        <v>9.5500000000000007</v>
      </c>
      <c r="P99" s="115">
        <f t="shared" si="74"/>
        <v>9.98</v>
      </c>
      <c r="Q99" s="116">
        <f t="shared" si="45"/>
        <v>4.5026178010471263E-2</v>
      </c>
      <c r="R99" s="137"/>
      <c r="S99" s="115" t="s">
        <v>152</v>
      </c>
      <c r="T99" s="115" t="s">
        <v>152</v>
      </c>
      <c r="U99" s="115">
        <f t="shared" ref="U99:Y99" si="75">SUM(U97:U98)</f>
        <v>21.79</v>
      </c>
      <c r="V99" s="115">
        <f t="shared" si="75"/>
        <v>24.060000000000002</v>
      </c>
      <c r="W99" s="115">
        <f t="shared" si="75"/>
        <v>26.529999999999998</v>
      </c>
      <c r="X99" s="115">
        <f t="shared" si="75"/>
        <v>29.61</v>
      </c>
      <c r="Y99" s="115">
        <f t="shared" si="75"/>
        <v>28.08</v>
      </c>
      <c r="Z99" s="138">
        <f>SUM(Z97:Z98)</f>
        <v>31.009999999999998</v>
      </c>
      <c r="AA99" s="138">
        <f t="shared" ref="AA99:AF99" si="76">SUM(AA97:AA98)</f>
        <v>26.47</v>
      </c>
      <c r="AB99" s="138">
        <f t="shared" si="76"/>
        <v>24.91</v>
      </c>
      <c r="AC99" s="138">
        <f t="shared" si="76"/>
        <v>26.47</v>
      </c>
      <c r="AD99" s="138">
        <f t="shared" si="76"/>
        <v>24.91</v>
      </c>
      <c r="AE99" s="138">
        <f t="shared" si="76"/>
        <v>22.68</v>
      </c>
      <c r="AF99" s="138">
        <f t="shared" si="76"/>
        <v>23.36</v>
      </c>
      <c r="AG99" s="118">
        <f t="shared" si="47"/>
        <v>2.9982363315696592E-2</v>
      </c>
    </row>
  </sheetData>
  <mergeCells count="3">
    <mergeCell ref="C2:O2"/>
    <mergeCell ref="S2:AE2"/>
    <mergeCell ref="A1:Q1"/>
  </mergeCells>
  <pageMargins left="0.7" right="0.7" top="0.75" bottom="0.75" header="0.3" footer="0.3"/>
  <pageSetup paperSize="9" orientation="portrait" r:id="rId1"/>
  <ignoredErrors>
    <ignoredError sqref="AC90:AF90 O81:P8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FCBF-6D9B-4A64-B137-61B0151929E1}">
  <dimension ref="B2:D99"/>
  <sheetViews>
    <sheetView topLeftCell="A79" workbookViewId="0">
      <selection activeCell="L15" sqref="L15"/>
    </sheetView>
  </sheetViews>
  <sheetFormatPr defaultRowHeight="14.5" x14ac:dyDescent="0.35"/>
  <cols>
    <col min="2" max="2" width="8.7265625" style="1"/>
    <col min="3" max="3" width="18.36328125" style="1" bestFit="1" customWidth="1"/>
    <col min="4" max="4" width="23.26953125" style="1" customWidth="1"/>
  </cols>
  <sheetData>
    <row r="2" spans="2:4" ht="32.5" customHeight="1" x14ac:dyDescent="0.35">
      <c r="B2" s="92" t="s">
        <v>161</v>
      </c>
      <c r="C2" s="92"/>
      <c r="D2" s="92"/>
    </row>
    <row r="3" spans="2:4" x14ac:dyDescent="0.35">
      <c r="B3" s="96" t="s">
        <v>42</v>
      </c>
      <c r="C3" s="97" t="s">
        <v>43</v>
      </c>
      <c r="D3" s="98" t="s">
        <v>44</v>
      </c>
    </row>
    <row r="4" spans="2:4" x14ac:dyDescent="0.35">
      <c r="B4" s="99">
        <v>41456</v>
      </c>
      <c r="C4" s="93">
        <v>0.59206798866855526</v>
      </c>
      <c r="D4" s="100">
        <v>0.70588235294117652</v>
      </c>
    </row>
    <row r="5" spans="2:4" x14ac:dyDescent="0.35">
      <c r="B5" s="99">
        <v>41487</v>
      </c>
      <c r="C5" s="93">
        <v>0.67613636363636365</v>
      </c>
      <c r="D5" s="100">
        <v>0.78235294117647058</v>
      </c>
    </row>
    <row r="6" spans="2:4" x14ac:dyDescent="0.35">
      <c r="B6" s="99">
        <v>41518</v>
      </c>
      <c r="C6" s="93">
        <v>0.68181818181818177</v>
      </c>
      <c r="D6" s="100">
        <v>0.71052631578947367</v>
      </c>
    </row>
    <row r="7" spans="2:4" x14ac:dyDescent="0.35">
      <c r="B7" s="99">
        <v>41548</v>
      </c>
      <c r="C7" s="93">
        <v>0.71091445427728617</v>
      </c>
      <c r="D7" s="100">
        <v>0.69135802469135799</v>
      </c>
    </row>
    <row r="8" spans="2:4" x14ac:dyDescent="0.35">
      <c r="B8" s="99">
        <v>41579</v>
      </c>
      <c r="C8" s="93">
        <v>0.65102639296187681</v>
      </c>
      <c r="D8" s="100">
        <v>0.60264900662251653</v>
      </c>
    </row>
    <row r="9" spans="2:4" x14ac:dyDescent="0.35">
      <c r="B9" s="99">
        <v>41609</v>
      </c>
      <c r="C9" s="93">
        <v>0.6124260355029586</v>
      </c>
      <c r="D9" s="100">
        <v>0.54744525547445255</v>
      </c>
    </row>
    <row r="10" spans="2:4" x14ac:dyDescent="0.35">
      <c r="B10" s="99">
        <v>41640</v>
      </c>
      <c r="C10" s="93">
        <v>0.73520249221183798</v>
      </c>
      <c r="D10" s="100">
        <v>0.52903225806451615</v>
      </c>
    </row>
    <row r="11" spans="2:4" x14ac:dyDescent="0.35">
      <c r="B11" s="99">
        <v>41671</v>
      </c>
      <c r="C11" s="93">
        <v>0.70793650793650797</v>
      </c>
      <c r="D11" s="100">
        <v>0.68</v>
      </c>
    </row>
    <row r="12" spans="2:4" x14ac:dyDescent="0.35">
      <c r="B12" s="99">
        <v>41699</v>
      </c>
      <c r="C12" s="93">
        <v>0.80563380281690145</v>
      </c>
      <c r="D12" s="100">
        <v>0.6428571428571429</v>
      </c>
    </row>
    <row r="13" spans="2:4" x14ac:dyDescent="0.35">
      <c r="B13" s="99">
        <v>41730</v>
      </c>
      <c r="C13" s="93">
        <v>0.76691729323308266</v>
      </c>
      <c r="D13" s="100">
        <v>0.78231292517006801</v>
      </c>
    </row>
    <row r="14" spans="2:4" x14ac:dyDescent="0.35">
      <c r="B14" s="99">
        <v>41760</v>
      </c>
      <c r="C14" s="93">
        <v>0.7232142857142857</v>
      </c>
      <c r="D14" s="100">
        <v>0.74125874125874125</v>
      </c>
    </row>
    <row r="15" spans="2:4" x14ac:dyDescent="0.35">
      <c r="B15" s="99">
        <v>41791</v>
      </c>
      <c r="C15" s="93">
        <v>0.77570093457943923</v>
      </c>
      <c r="D15" s="100">
        <v>0.76388888888888884</v>
      </c>
    </row>
    <row r="16" spans="2:4" x14ac:dyDescent="0.35">
      <c r="B16" s="99">
        <v>41821</v>
      </c>
      <c r="C16" s="93">
        <v>0.86875000000000002</v>
      </c>
      <c r="D16" s="100">
        <v>0.80864197530864201</v>
      </c>
    </row>
    <row r="17" spans="2:4" x14ac:dyDescent="0.35">
      <c r="B17" s="99">
        <v>41852</v>
      </c>
      <c r="C17" s="93">
        <v>0.78637770897832815</v>
      </c>
      <c r="D17" s="100">
        <v>0.82692307692307687</v>
      </c>
    </row>
    <row r="18" spans="2:4" x14ac:dyDescent="0.35">
      <c r="B18" s="99">
        <v>41883</v>
      </c>
      <c r="C18" s="93">
        <v>0.78816199376947038</v>
      </c>
      <c r="D18" s="100">
        <v>0.79054054054054057</v>
      </c>
    </row>
    <row r="19" spans="2:4" x14ac:dyDescent="0.35">
      <c r="B19" s="99">
        <v>41913</v>
      </c>
      <c r="C19" s="93">
        <v>0.84126984126984128</v>
      </c>
      <c r="D19" s="100">
        <v>0.75</v>
      </c>
    </row>
    <row r="20" spans="2:4" x14ac:dyDescent="0.35">
      <c r="B20" s="99">
        <v>41944</v>
      </c>
      <c r="C20" s="93">
        <v>0.77142857142857146</v>
      </c>
      <c r="D20" s="100">
        <v>0.62328767123287676</v>
      </c>
    </row>
    <row r="21" spans="2:4" x14ac:dyDescent="0.35">
      <c r="B21" s="99">
        <v>41974</v>
      </c>
      <c r="C21" s="93">
        <v>0.6902356902356902</v>
      </c>
      <c r="D21" s="100">
        <v>0.60689655172413792</v>
      </c>
    </row>
    <row r="22" spans="2:4" x14ac:dyDescent="0.35">
      <c r="B22" s="99">
        <v>42005</v>
      </c>
      <c r="C22" s="93">
        <v>0.79530201342281881</v>
      </c>
      <c r="D22" s="100">
        <v>0.67924528301886788</v>
      </c>
    </row>
    <row r="23" spans="2:4" x14ac:dyDescent="0.35">
      <c r="B23" s="99">
        <v>42036</v>
      </c>
      <c r="C23" s="93">
        <v>0.76333333333333331</v>
      </c>
      <c r="D23" s="100">
        <v>0.79861111111111116</v>
      </c>
    </row>
    <row r="24" spans="2:4" x14ac:dyDescent="0.35">
      <c r="B24" s="99">
        <v>42064</v>
      </c>
      <c r="C24" s="93">
        <v>0.8099688473520249</v>
      </c>
      <c r="D24" s="100">
        <v>0.85443037974683544</v>
      </c>
    </row>
    <row r="25" spans="2:4" x14ac:dyDescent="0.35">
      <c r="B25" s="99">
        <v>42095</v>
      </c>
      <c r="C25" s="93">
        <v>0.78114478114478114</v>
      </c>
      <c r="D25" s="100">
        <v>0.81308411214953269</v>
      </c>
    </row>
    <row r="26" spans="2:4" x14ac:dyDescent="0.35">
      <c r="B26" s="99">
        <v>42125</v>
      </c>
      <c r="C26" s="93">
        <v>0.7857142857142857</v>
      </c>
      <c r="D26" s="100">
        <v>0.77862595419847325</v>
      </c>
    </row>
    <row r="27" spans="2:4" x14ac:dyDescent="0.35">
      <c r="B27" s="99">
        <v>42156</v>
      </c>
      <c r="C27" s="93">
        <v>0.78205128205128205</v>
      </c>
      <c r="D27" s="100">
        <v>0.77922077922077926</v>
      </c>
    </row>
    <row r="28" spans="2:4" x14ac:dyDescent="0.35">
      <c r="B28" s="99">
        <v>42186</v>
      </c>
      <c r="C28" s="93">
        <v>0.83174603174603179</v>
      </c>
      <c r="D28" s="100">
        <v>0.69780219780219777</v>
      </c>
    </row>
    <row r="29" spans="2:4" x14ac:dyDescent="0.35">
      <c r="B29" s="99">
        <v>42217</v>
      </c>
      <c r="C29" s="93">
        <v>0.85582822085889576</v>
      </c>
      <c r="D29" s="100">
        <v>0.80841121495327106</v>
      </c>
    </row>
    <row r="30" spans="2:4" x14ac:dyDescent="0.35">
      <c r="B30" s="99">
        <v>42248</v>
      </c>
      <c r="C30" s="93">
        <v>0.87421383647798745</v>
      </c>
      <c r="D30" s="100">
        <v>0.70149253731343286</v>
      </c>
    </row>
    <row r="31" spans="2:4" x14ac:dyDescent="0.35">
      <c r="B31" s="99">
        <v>42278</v>
      </c>
      <c r="C31" s="93">
        <v>0.75312500000000004</v>
      </c>
      <c r="D31" s="100">
        <v>0.7142857142857143</v>
      </c>
    </row>
    <row r="32" spans="2:4" x14ac:dyDescent="0.35">
      <c r="B32" s="99">
        <v>42309</v>
      </c>
      <c r="C32" s="93">
        <v>0.72839506172839508</v>
      </c>
      <c r="D32" s="100">
        <v>0.64390243902439026</v>
      </c>
    </row>
    <row r="33" spans="2:4" x14ac:dyDescent="0.35">
      <c r="B33" s="99">
        <v>42339</v>
      </c>
      <c r="C33" s="93">
        <v>0.72340425531914898</v>
      </c>
      <c r="D33" s="100">
        <v>0.63243243243243241</v>
      </c>
    </row>
    <row r="34" spans="2:4" x14ac:dyDescent="0.35">
      <c r="B34" s="99">
        <v>42370</v>
      </c>
      <c r="C34" s="93">
        <v>0.88157894736842102</v>
      </c>
      <c r="D34" s="100">
        <v>0.72432432432432436</v>
      </c>
    </row>
    <row r="35" spans="2:4" x14ac:dyDescent="0.35">
      <c r="B35" s="99">
        <v>42401</v>
      </c>
      <c r="C35" s="93">
        <v>0.90384615384615385</v>
      </c>
      <c r="D35" s="100">
        <v>0.8</v>
      </c>
    </row>
    <row r="36" spans="2:4" x14ac:dyDescent="0.35">
      <c r="B36" s="99">
        <v>42430</v>
      </c>
      <c r="C36" s="93">
        <v>0.79349999999999998</v>
      </c>
      <c r="D36" s="100">
        <v>0.80089999999999995</v>
      </c>
    </row>
    <row r="37" spans="2:4" x14ac:dyDescent="0.35">
      <c r="B37" s="99">
        <v>42461</v>
      </c>
      <c r="C37" s="93">
        <v>0.81310000000000004</v>
      </c>
      <c r="D37" s="100">
        <v>0.74339999999999995</v>
      </c>
    </row>
    <row r="38" spans="2:4" x14ac:dyDescent="0.35">
      <c r="B38" s="99">
        <v>42491</v>
      </c>
      <c r="C38" s="93">
        <v>0.8095</v>
      </c>
      <c r="D38" s="100">
        <v>0.7208</v>
      </c>
    </row>
    <row r="39" spans="2:4" x14ac:dyDescent="0.35">
      <c r="B39" s="99">
        <v>42522</v>
      </c>
      <c r="C39" s="93">
        <v>0.83230000000000004</v>
      </c>
      <c r="D39" s="100">
        <v>0.68840000000000001</v>
      </c>
    </row>
    <row r="40" spans="2:4" x14ac:dyDescent="0.35">
      <c r="B40" s="99">
        <v>42552</v>
      </c>
      <c r="C40" s="93">
        <v>0.7857142857142857</v>
      </c>
      <c r="D40" s="100">
        <v>0.75225225225225223</v>
      </c>
    </row>
    <row r="41" spans="2:4" x14ac:dyDescent="0.35">
      <c r="B41" s="99">
        <v>42583</v>
      </c>
      <c r="C41" s="93">
        <v>0.88253968253968251</v>
      </c>
      <c r="D41" s="100">
        <v>0.63720930232558137</v>
      </c>
    </row>
    <row r="42" spans="2:4" x14ac:dyDescent="0.35">
      <c r="B42" s="99">
        <v>42614</v>
      </c>
      <c r="C42" s="93">
        <v>0.74468085106382975</v>
      </c>
      <c r="D42" s="100">
        <v>0.65938864628820959</v>
      </c>
    </row>
    <row r="43" spans="2:4" x14ac:dyDescent="0.35">
      <c r="B43" s="99">
        <v>42644</v>
      </c>
      <c r="C43" s="93">
        <v>0.68493150684931503</v>
      </c>
      <c r="D43" s="100">
        <v>0.63133640552995396</v>
      </c>
    </row>
    <row r="44" spans="2:4" x14ac:dyDescent="0.35">
      <c r="B44" s="99">
        <v>42675</v>
      </c>
      <c r="C44" s="93">
        <v>0.66559485530546625</v>
      </c>
      <c r="D44" s="100">
        <v>0.64935064935064934</v>
      </c>
    </row>
    <row r="45" spans="2:4" x14ac:dyDescent="0.35">
      <c r="B45" s="99">
        <v>42705</v>
      </c>
      <c r="C45" s="93">
        <v>0.74247491638795982</v>
      </c>
      <c r="D45" s="100">
        <v>0.67579908675799083</v>
      </c>
    </row>
    <row r="46" spans="2:4" x14ac:dyDescent="0.35">
      <c r="B46" s="99">
        <v>42736</v>
      </c>
      <c r="C46" s="93">
        <v>0.8571428571428571</v>
      </c>
      <c r="D46" s="100">
        <v>0.63636363636363635</v>
      </c>
    </row>
    <row r="47" spans="2:4" x14ac:dyDescent="0.35">
      <c r="B47" s="99">
        <v>42767</v>
      </c>
      <c r="C47" s="93">
        <v>0.64794007490636707</v>
      </c>
      <c r="D47" s="100">
        <v>0.57510729613733902</v>
      </c>
    </row>
    <row r="48" spans="2:4" x14ac:dyDescent="0.35">
      <c r="B48" s="101">
        <v>42795</v>
      </c>
      <c r="C48" s="94">
        <v>0.65256797583081572</v>
      </c>
      <c r="D48" s="102">
        <v>0.50427350427350426</v>
      </c>
    </row>
    <row r="49" spans="2:4" x14ac:dyDescent="0.35">
      <c r="B49" s="101">
        <v>42826</v>
      </c>
      <c r="C49" s="94">
        <v>0.6875</v>
      </c>
      <c r="D49" s="102">
        <v>0.60515021459227469</v>
      </c>
    </row>
    <row r="50" spans="2:4" x14ac:dyDescent="0.35">
      <c r="B50" s="101">
        <v>42856</v>
      </c>
      <c r="C50" s="94">
        <v>0.72941176470588232</v>
      </c>
      <c r="D50" s="102">
        <v>0.60439560439560436</v>
      </c>
    </row>
    <row r="51" spans="2:4" x14ac:dyDescent="0.35">
      <c r="B51" s="101">
        <v>42887</v>
      </c>
      <c r="C51" s="94">
        <v>0.70431893687707636</v>
      </c>
      <c r="D51" s="102">
        <v>0.5662650602409639</v>
      </c>
    </row>
    <row r="52" spans="2:4" x14ac:dyDescent="0.35">
      <c r="B52" s="101">
        <v>42917</v>
      </c>
      <c r="C52" s="94">
        <v>0.66352201257861632</v>
      </c>
      <c r="D52" s="102">
        <v>0.63740458015267176</v>
      </c>
    </row>
    <row r="53" spans="2:4" x14ac:dyDescent="0.35">
      <c r="B53" s="101">
        <v>42948</v>
      </c>
      <c r="C53" s="94">
        <v>0.64417177914110424</v>
      </c>
      <c r="D53" s="102">
        <v>0.60256410256410253</v>
      </c>
    </row>
    <row r="54" spans="2:4" x14ac:dyDescent="0.35">
      <c r="B54" s="101">
        <v>42979</v>
      </c>
      <c r="C54" s="94">
        <v>0.70779220779220775</v>
      </c>
      <c r="D54" s="102">
        <v>0.58606557377049184</v>
      </c>
    </row>
    <row r="55" spans="2:4" x14ac:dyDescent="0.35">
      <c r="B55" s="101">
        <v>43009</v>
      </c>
      <c r="C55" s="94">
        <v>0.74294670846394983</v>
      </c>
      <c r="D55" s="102">
        <v>0.53246753246753242</v>
      </c>
    </row>
    <row r="56" spans="2:4" x14ac:dyDescent="0.35">
      <c r="B56" s="101">
        <v>43040</v>
      </c>
      <c r="C56" s="94">
        <v>0.64</v>
      </c>
      <c r="D56" s="102">
        <v>0.46696035242290751</v>
      </c>
    </row>
    <row r="57" spans="2:4" x14ac:dyDescent="0.35">
      <c r="B57" s="101">
        <v>43070</v>
      </c>
      <c r="C57" s="94">
        <v>0.59363957597173145</v>
      </c>
      <c r="D57" s="102">
        <v>0.60317460317460314</v>
      </c>
    </row>
    <row r="58" spans="2:4" x14ac:dyDescent="0.35">
      <c r="B58" s="101">
        <v>43101</v>
      </c>
      <c r="C58" s="94">
        <v>0.70357142857142863</v>
      </c>
      <c r="D58" s="102">
        <v>0.58192090395480223</v>
      </c>
    </row>
    <row r="59" spans="2:4" x14ac:dyDescent="0.35">
      <c r="B59" s="101">
        <v>43132</v>
      </c>
      <c r="C59" s="94">
        <v>0.67326732673267331</v>
      </c>
      <c r="D59" s="102">
        <v>0.58421052631578951</v>
      </c>
    </row>
    <row r="60" spans="2:4" x14ac:dyDescent="0.35">
      <c r="B60" s="101">
        <v>43160</v>
      </c>
      <c r="C60" s="94">
        <v>0.68253968253968256</v>
      </c>
      <c r="D60" s="102">
        <v>0.5625</v>
      </c>
    </row>
    <row r="61" spans="2:4" x14ac:dyDescent="0.35">
      <c r="B61" s="101">
        <v>43191</v>
      </c>
      <c r="C61" s="94">
        <v>0.70408163265306123</v>
      </c>
      <c r="D61" s="102">
        <v>0.59259259259259256</v>
      </c>
    </row>
    <row r="62" spans="2:4" x14ac:dyDescent="0.35">
      <c r="B62" s="101">
        <v>43221</v>
      </c>
      <c r="C62" s="94">
        <v>0.69781931464174451</v>
      </c>
      <c r="D62" s="102">
        <v>0.59907834101382484</v>
      </c>
    </row>
    <row r="63" spans="2:4" x14ac:dyDescent="0.35">
      <c r="B63" s="101">
        <v>43252</v>
      </c>
      <c r="C63" s="94">
        <v>0.70748299319727892</v>
      </c>
      <c r="D63" s="102">
        <v>0.58685446009389675</v>
      </c>
    </row>
    <row r="64" spans="2:4" x14ac:dyDescent="0.35">
      <c r="B64" s="101">
        <v>43282</v>
      </c>
      <c r="C64" s="94">
        <v>0.66556291390728473</v>
      </c>
      <c r="D64" s="102">
        <v>0.68464730290456433</v>
      </c>
    </row>
    <row r="65" spans="2:4" x14ac:dyDescent="0.35">
      <c r="B65" s="101">
        <v>43313</v>
      </c>
      <c r="C65" s="94">
        <v>0.6028880866425993</v>
      </c>
      <c r="D65" s="102">
        <v>0.75862068965517238</v>
      </c>
    </row>
    <row r="66" spans="2:4" x14ac:dyDescent="0.35">
      <c r="B66" s="101">
        <v>43344</v>
      </c>
      <c r="C66" s="94">
        <v>0.56989247311827962</v>
      </c>
      <c r="D66" s="102">
        <v>0.67757009345794394</v>
      </c>
    </row>
    <row r="67" spans="2:4" x14ac:dyDescent="0.35">
      <c r="B67" s="101">
        <v>43374</v>
      </c>
      <c r="C67" s="94">
        <v>0.735973597359736</v>
      </c>
      <c r="D67" s="102">
        <v>0.69911504424778759</v>
      </c>
    </row>
    <row r="68" spans="2:4" x14ac:dyDescent="0.35">
      <c r="B68" s="101">
        <v>43405</v>
      </c>
      <c r="C68" s="94">
        <v>0.60810810810810811</v>
      </c>
      <c r="D68" s="102">
        <v>0.63876651982378851</v>
      </c>
    </row>
    <row r="69" spans="2:4" x14ac:dyDescent="0.35">
      <c r="B69" s="101">
        <v>43435</v>
      </c>
      <c r="C69" s="94">
        <v>0.67142857142857137</v>
      </c>
      <c r="D69" s="102">
        <v>0.51851851851851849</v>
      </c>
    </row>
    <row r="70" spans="2:4" x14ac:dyDescent="0.35">
      <c r="B70" s="101">
        <v>43466</v>
      </c>
      <c r="C70" s="94">
        <v>0.63701067615658358</v>
      </c>
      <c r="D70" s="102">
        <v>0.69109947643979053</v>
      </c>
    </row>
    <row r="71" spans="2:4" x14ac:dyDescent="0.35">
      <c r="B71" s="101">
        <v>43497</v>
      </c>
      <c r="C71" s="94">
        <v>0.69915254237288138</v>
      </c>
      <c r="D71" s="102">
        <v>0.73015873015873012</v>
      </c>
    </row>
    <row r="72" spans="2:4" x14ac:dyDescent="0.35">
      <c r="B72" s="101">
        <v>43525</v>
      </c>
      <c r="C72" s="94">
        <v>0.61172161172161177</v>
      </c>
      <c r="D72" s="102">
        <v>0.65641025641025641</v>
      </c>
    </row>
    <row r="73" spans="2:4" x14ac:dyDescent="0.35">
      <c r="B73" s="101">
        <v>43556</v>
      </c>
      <c r="C73" s="94">
        <v>0.75272727272727269</v>
      </c>
      <c r="D73" s="102">
        <v>0.73863636363636365</v>
      </c>
    </row>
    <row r="74" spans="2:4" x14ac:dyDescent="0.35">
      <c r="B74" s="101">
        <v>43586</v>
      </c>
      <c r="C74" s="95">
        <v>0.67880794701986757</v>
      </c>
      <c r="D74" s="102">
        <v>0.73972602739726023</v>
      </c>
    </row>
    <row r="75" spans="2:4" x14ac:dyDescent="0.35">
      <c r="B75" s="101">
        <v>43617</v>
      </c>
      <c r="C75" s="95">
        <v>0.71684587813620071</v>
      </c>
      <c r="D75" s="102">
        <v>0.74619289340101524</v>
      </c>
    </row>
    <row r="76" spans="2:4" x14ac:dyDescent="0.35">
      <c r="B76" s="101">
        <v>43647</v>
      </c>
      <c r="C76" s="95">
        <v>0.71473354231974917</v>
      </c>
      <c r="D76" s="102">
        <v>0.71022727272727271</v>
      </c>
    </row>
    <row r="77" spans="2:4" x14ac:dyDescent="0.35">
      <c r="B77" s="101">
        <v>43678</v>
      </c>
      <c r="C77" s="95">
        <v>0.67080745341614911</v>
      </c>
      <c r="D77" s="102">
        <v>0.64550264550264547</v>
      </c>
    </row>
    <row r="78" spans="2:4" x14ac:dyDescent="0.35">
      <c r="B78" s="101">
        <v>43709</v>
      </c>
      <c r="C78" s="95">
        <v>0.60377358490566035</v>
      </c>
      <c r="D78" s="102">
        <v>0.66477272727272729</v>
      </c>
    </row>
    <row r="79" spans="2:4" x14ac:dyDescent="0.35">
      <c r="B79" s="101">
        <v>43739</v>
      </c>
      <c r="C79" s="95">
        <v>0.61949685534591192</v>
      </c>
      <c r="D79" s="102">
        <v>0.63636363636363635</v>
      </c>
    </row>
    <row r="80" spans="2:4" x14ac:dyDescent="0.35">
      <c r="B80" s="101">
        <v>43770</v>
      </c>
      <c r="C80" s="95">
        <v>0.63</v>
      </c>
      <c r="D80" s="102">
        <v>0.55696202531645567</v>
      </c>
    </row>
    <row r="81" spans="2:4" x14ac:dyDescent="0.35">
      <c r="B81" s="101">
        <v>43800</v>
      </c>
      <c r="C81" s="95">
        <v>0.66107382550335569</v>
      </c>
      <c r="D81" s="102">
        <v>0.65408805031446537</v>
      </c>
    </row>
    <row r="82" spans="2:4" x14ac:dyDescent="0.35">
      <c r="B82" s="101">
        <v>43831</v>
      </c>
      <c r="C82" s="95">
        <v>0.61971830985915488</v>
      </c>
      <c r="D82" s="102">
        <v>0.72661870503597126</v>
      </c>
    </row>
    <row r="83" spans="2:4" x14ac:dyDescent="0.35">
      <c r="B83" s="101">
        <v>43862</v>
      </c>
      <c r="C83" s="95">
        <v>0.5795053003533569</v>
      </c>
      <c r="D83" s="102">
        <v>0.53676470588235292</v>
      </c>
    </row>
    <row r="84" spans="2:4" x14ac:dyDescent="0.35">
      <c r="B84" s="101">
        <v>43891</v>
      </c>
      <c r="C84" s="95">
        <v>0.55263157894736847</v>
      </c>
      <c r="D84" s="102">
        <v>0.55747126436781613</v>
      </c>
    </row>
    <row r="85" spans="2:4" x14ac:dyDescent="0.35">
      <c r="B85" s="101">
        <v>43922</v>
      </c>
      <c r="C85" s="94">
        <v>0.78125</v>
      </c>
      <c r="D85" s="102">
        <v>0.76216216216216215</v>
      </c>
    </row>
    <row r="86" spans="2:4" x14ac:dyDescent="0.35">
      <c r="B86" s="101">
        <v>43952</v>
      </c>
      <c r="C86" s="94">
        <v>0.79344262295081969</v>
      </c>
      <c r="D86" s="102">
        <v>0.82857142857142863</v>
      </c>
    </row>
    <row r="87" spans="2:4" x14ac:dyDescent="0.35">
      <c r="B87" s="101">
        <v>43983</v>
      </c>
      <c r="C87" s="94">
        <v>0.70989761092150172</v>
      </c>
      <c r="D87" s="102">
        <v>0.7432432432432432</v>
      </c>
    </row>
    <row r="88" spans="2:4" x14ac:dyDescent="0.35">
      <c r="B88" s="101">
        <v>44013</v>
      </c>
      <c r="C88" s="94">
        <v>0.77533039647577096</v>
      </c>
      <c r="D88" s="102">
        <v>0.79329608938547491</v>
      </c>
    </row>
    <row r="89" spans="2:4" x14ac:dyDescent="0.35">
      <c r="B89" s="101">
        <v>44044</v>
      </c>
      <c r="C89" s="94">
        <v>0.604982206405694</v>
      </c>
      <c r="D89" s="102">
        <v>0.79899497487437188</v>
      </c>
    </row>
    <row r="90" spans="2:4" x14ac:dyDescent="0.35">
      <c r="B90" s="101">
        <v>44075</v>
      </c>
      <c r="C90" s="94">
        <v>0.63076923076923075</v>
      </c>
      <c r="D90" s="102">
        <v>0.7584269662921348</v>
      </c>
    </row>
    <row r="91" spans="2:4" x14ac:dyDescent="0.35">
      <c r="B91" s="101">
        <v>44105</v>
      </c>
      <c r="C91" s="94">
        <v>0.57284768211920534</v>
      </c>
      <c r="D91" s="102">
        <v>0.80526315789473679</v>
      </c>
    </row>
    <row r="92" spans="2:4" x14ac:dyDescent="0.35">
      <c r="B92" s="101">
        <v>44136</v>
      </c>
      <c r="C92" s="94">
        <v>0.44666666666666666</v>
      </c>
      <c r="D92" s="102">
        <v>0.69518716577540107</v>
      </c>
    </row>
    <row r="93" spans="2:4" x14ac:dyDescent="0.35">
      <c r="B93" s="101">
        <v>44166</v>
      </c>
      <c r="C93" s="94">
        <v>0.55185185185185182</v>
      </c>
      <c r="D93" s="102">
        <v>0.61271676300578037</v>
      </c>
    </row>
    <row r="94" spans="2:4" x14ac:dyDescent="0.35">
      <c r="B94" s="101">
        <v>44197</v>
      </c>
      <c r="C94" s="94">
        <v>0.5957446808510638</v>
      </c>
      <c r="D94" s="102">
        <v>0.63291139240506333</v>
      </c>
    </row>
    <row r="95" spans="2:4" x14ac:dyDescent="0.35">
      <c r="B95" s="101">
        <v>44228</v>
      </c>
      <c r="C95" s="94">
        <v>0.59375</v>
      </c>
      <c r="D95" s="102">
        <v>0.46762589928057552</v>
      </c>
    </row>
    <row r="96" spans="2:4" x14ac:dyDescent="0.35">
      <c r="B96" s="101">
        <v>44256</v>
      </c>
      <c r="C96" s="94">
        <v>0.52564102564102566</v>
      </c>
      <c r="D96" s="102">
        <v>0.44186046511627908</v>
      </c>
    </row>
    <row r="97" spans="2:4" x14ac:dyDescent="0.35">
      <c r="B97" s="101">
        <v>44287</v>
      </c>
      <c r="C97" s="94">
        <v>0.55595667870036103</v>
      </c>
      <c r="D97" s="102">
        <v>0.56830601092896171</v>
      </c>
    </row>
    <row r="98" spans="2:4" x14ac:dyDescent="0.35">
      <c r="B98" s="101">
        <v>44317</v>
      </c>
      <c r="C98" s="94">
        <v>0.44039735099337746</v>
      </c>
      <c r="D98" s="102">
        <v>0.61928934010152281</v>
      </c>
    </row>
    <row r="99" spans="2:4" x14ac:dyDescent="0.35">
      <c r="B99" s="103">
        <v>44348</v>
      </c>
      <c r="C99" s="104">
        <v>0.55000000000000004</v>
      </c>
      <c r="D99" s="105">
        <v>0.64673913043478259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5464-EB49-402C-B123-9FCE55F663B0}">
  <dimension ref="B2:M24"/>
  <sheetViews>
    <sheetView workbookViewId="0">
      <selection activeCell="R16" sqref="R16"/>
    </sheetView>
  </sheetViews>
  <sheetFormatPr defaultRowHeight="14.5" x14ac:dyDescent="0.35"/>
  <cols>
    <col min="1" max="1" width="8.7265625" style="1"/>
    <col min="2" max="2" width="25.54296875" style="1" customWidth="1"/>
    <col min="3" max="16384" width="8.7265625" style="1"/>
  </cols>
  <sheetData>
    <row r="2" spans="2:13" ht="14.5" customHeight="1" x14ac:dyDescent="0.35">
      <c r="B2" s="83" t="s">
        <v>162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3" x14ac:dyDescent="0.35">
      <c r="B3" s="89"/>
      <c r="C3" s="90">
        <v>2012</v>
      </c>
      <c r="D3" s="90">
        <v>2013</v>
      </c>
      <c r="E3" s="90">
        <v>2014</v>
      </c>
      <c r="F3" s="90">
        <v>2015</v>
      </c>
      <c r="G3" s="90">
        <v>2016</v>
      </c>
      <c r="H3" s="90">
        <v>2017</v>
      </c>
      <c r="I3" s="90">
        <v>2018</v>
      </c>
      <c r="J3" s="90">
        <v>2019</v>
      </c>
      <c r="K3" s="90">
        <v>2020</v>
      </c>
      <c r="L3" s="90">
        <v>2021</v>
      </c>
      <c r="M3" s="91">
        <v>2022</v>
      </c>
    </row>
    <row r="4" spans="2:13" x14ac:dyDescent="0.35">
      <c r="B4" s="86" t="s">
        <v>45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2:13" x14ac:dyDescent="0.35">
      <c r="B5" s="6" t="s">
        <v>46</v>
      </c>
      <c r="C5" s="62">
        <v>2</v>
      </c>
      <c r="D5" s="62">
        <v>2</v>
      </c>
      <c r="E5" s="62">
        <v>2</v>
      </c>
      <c r="F5" s="62">
        <v>2</v>
      </c>
      <c r="G5" s="62">
        <v>5</v>
      </c>
      <c r="H5" s="62">
        <v>5</v>
      </c>
      <c r="I5" s="62">
        <v>6</v>
      </c>
      <c r="J5" s="62">
        <v>5</v>
      </c>
      <c r="K5" s="62">
        <v>3</v>
      </c>
      <c r="L5" s="62">
        <v>3</v>
      </c>
      <c r="M5" s="37">
        <v>4</v>
      </c>
    </row>
    <row r="6" spans="2:13" x14ac:dyDescent="0.35">
      <c r="B6" s="6" t="s">
        <v>47</v>
      </c>
      <c r="C6" s="62">
        <v>0</v>
      </c>
      <c r="D6" s="62">
        <v>0</v>
      </c>
      <c r="E6" s="62">
        <v>0</v>
      </c>
      <c r="F6" s="62">
        <v>2</v>
      </c>
      <c r="G6" s="62">
        <v>5</v>
      </c>
      <c r="H6" s="62">
        <v>5</v>
      </c>
      <c r="I6" s="62">
        <v>4</v>
      </c>
      <c r="J6" s="62">
        <v>5</v>
      </c>
      <c r="K6" s="62">
        <v>2</v>
      </c>
      <c r="L6" s="62">
        <v>2</v>
      </c>
      <c r="M6" s="37">
        <v>2</v>
      </c>
    </row>
    <row r="7" spans="2:13" x14ac:dyDescent="0.35">
      <c r="B7" s="6" t="s">
        <v>48</v>
      </c>
      <c r="C7" s="62">
        <v>3</v>
      </c>
      <c r="D7" s="62">
        <v>2</v>
      </c>
      <c r="E7" s="62">
        <v>2</v>
      </c>
      <c r="F7" s="62">
        <v>1</v>
      </c>
      <c r="G7" s="62">
        <v>1</v>
      </c>
      <c r="H7" s="62">
        <v>2</v>
      </c>
      <c r="I7" s="62">
        <v>2</v>
      </c>
      <c r="J7" s="62">
        <v>5</v>
      </c>
      <c r="K7" s="62">
        <v>6</v>
      </c>
      <c r="L7" s="62">
        <v>5</v>
      </c>
      <c r="M7" s="37">
        <v>5</v>
      </c>
    </row>
    <row r="8" spans="2:13" x14ac:dyDescent="0.35">
      <c r="B8" s="6" t="s">
        <v>49</v>
      </c>
      <c r="C8" s="62">
        <v>3</v>
      </c>
      <c r="D8" s="62">
        <v>2</v>
      </c>
      <c r="E8" s="62">
        <v>2</v>
      </c>
      <c r="F8" s="62">
        <v>0</v>
      </c>
      <c r="G8" s="62">
        <v>0</v>
      </c>
      <c r="H8" s="62">
        <v>0</v>
      </c>
      <c r="I8" s="62">
        <v>3</v>
      </c>
      <c r="J8" s="62">
        <v>5</v>
      </c>
      <c r="K8" s="62">
        <v>5</v>
      </c>
      <c r="L8" s="62">
        <v>3</v>
      </c>
      <c r="M8" s="37">
        <v>2</v>
      </c>
    </row>
    <row r="9" spans="2:13" x14ac:dyDescent="0.35">
      <c r="B9" s="6" t="s">
        <v>50</v>
      </c>
      <c r="C9" s="62">
        <v>15</v>
      </c>
      <c r="D9" s="62">
        <v>15</v>
      </c>
      <c r="E9" s="62">
        <v>15</v>
      </c>
      <c r="F9" s="62">
        <v>16</v>
      </c>
      <c r="G9" s="62">
        <v>12</v>
      </c>
      <c r="H9" s="62">
        <v>16</v>
      </c>
      <c r="I9" s="62">
        <v>16</v>
      </c>
      <c r="J9" s="62">
        <v>10</v>
      </c>
      <c r="K9" s="62">
        <v>10</v>
      </c>
      <c r="L9" s="62">
        <v>11</v>
      </c>
      <c r="M9" s="37">
        <v>11</v>
      </c>
    </row>
    <row r="10" spans="2:13" x14ac:dyDescent="0.35">
      <c r="B10" s="6" t="s">
        <v>51</v>
      </c>
      <c r="C10" s="62">
        <v>15</v>
      </c>
      <c r="D10" s="62">
        <v>16</v>
      </c>
      <c r="E10" s="62">
        <v>16</v>
      </c>
      <c r="F10" s="62">
        <v>16</v>
      </c>
      <c r="G10" s="62">
        <v>12</v>
      </c>
      <c r="H10" s="62">
        <v>16</v>
      </c>
      <c r="I10" s="62">
        <v>16</v>
      </c>
      <c r="J10" s="62">
        <v>10</v>
      </c>
      <c r="K10" s="62">
        <v>10</v>
      </c>
      <c r="L10" s="62">
        <v>12</v>
      </c>
      <c r="M10" s="37">
        <v>13</v>
      </c>
    </row>
    <row r="11" spans="2:13" x14ac:dyDescent="0.35">
      <c r="B11" s="6" t="s">
        <v>52</v>
      </c>
      <c r="C11" s="62">
        <v>2</v>
      </c>
      <c r="D11" s="62">
        <v>2</v>
      </c>
      <c r="E11" s="62">
        <v>2</v>
      </c>
      <c r="F11" s="62">
        <v>2</v>
      </c>
      <c r="G11" s="62">
        <v>2</v>
      </c>
      <c r="H11" s="62">
        <v>2</v>
      </c>
      <c r="I11" s="62">
        <v>1</v>
      </c>
      <c r="J11" s="62">
        <v>2</v>
      </c>
      <c r="K11" s="62">
        <v>2</v>
      </c>
      <c r="L11" s="62">
        <v>2</v>
      </c>
      <c r="M11" s="37">
        <v>2</v>
      </c>
    </row>
    <row r="12" spans="2:13" x14ac:dyDescent="0.35">
      <c r="B12" s="6" t="s">
        <v>53</v>
      </c>
      <c r="C12" s="62">
        <v>2</v>
      </c>
      <c r="D12" s="62">
        <v>2</v>
      </c>
      <c r="E12" s="62">
        <v>2</v>
      </c>
      <c r="F12" s="62">
        <v>2</v>
      </c>
      <c r="G12" s="62">
        <v>2</v>
      </c>
      <c r="H12" s="62">
        <v>2</v>
      </c>
      <c r="I12" s="62">
        <v>1</v>
      </c>
      <c r="J12" s="62">
        <v>2</v>
      </c>
      <c r="K12" s="62">
        <v>2</v>
      </c>
      <c r="L12" s="62">
        <v>2</v>
      </c>
      <c r="M12" s="37">
        <v>2</v>
      </c>
    </row>
    <row r="13" spans="2:13" x14ac:dyDescent="0.35">
      <c r="B13" s="86" t="s">
        <v>54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2:13" x14ac:dyDescent="0.35">
      <c r="B14" s="6" t="s">
        <v>55</v>
      </c>
      <c r="C14" s="62">
        <v>9</v>
      </c>
      <c r="D14" s="62">
        <v>9</v>
      </c>
      <c r="E14" s="62">
        <v>8</v>
      </c>
      <c r="F14" s="62">
        <v>6</v>
      </c>
      <c r="G14" s="62">
        <v>6</v>
      </c>
      <c r="H14" s="62">
        <v>5</v>
      </c>
      <c r="I14" s="62">
        <v>5</v>
      </c>
      <c r="J14" s="62">
        <v>5</v>
      </c>
      <c r="K14" s="62">
        <v>5</v>
      </c>
      <c r="L14" s="62">
        <v>5</v>
      </c>
      <c r="M14" s="37">
        <v>6</v>
      </c>
    </row>
    <row r="15" spans="2:13" x14ac:dyDescent="0.35">
      <c r="B15" s="6" t="s">
        <v>56</v>
      </c>
      <c r="C15" s="62">
        <v>9</v>
      </c>
      <c r="D15" s="62">
        <v>9</v>
      </c>
      <c r="E15" s="62">
        <v>9</v>
      </c>
      <c r="F15" s="62">
        <v>6</v>
      </c>
      <c r="G15" s="62">
        <v>6</v>
      </c>
      <c r="H15" s="62">
        <v>6</v>
      </c>
      <c r="I15" s="62">
        <v>5</v>
      </c>
      <c r="J15" s="62">
        <v>5</v>
      </c>
      <c r="K15" s="62">
        <v>5</v>
      </c>
      <c r="L15" s="62">
        <v>5</v>
      </c>
      <c r="M15" s="37">
        <v>6</v>
      </c>
    </row>
    <row r="16" spans="2:13" x14ac:dyDescent="0.35">
      <c r="B16" s="6" t="s">
        <v>57</v>
      </c>
      <c r="C16" s="62">
        <v>20</v>
      </c>
      <c r="D16" s="62">
        <v>20</v>
      </c>
      <c r="E16" s="62">
        <v>20</v>
      </c>
      <c r="F16" s="62">
        <v>20</v>
      </c>
      <c r="G16" s="62">
        <v>18</v>
      </c>
      <c r="H16" s="62">
        <v>18</v>
      </c>
      <c r="I16" s="62">
        <v>15</v>
      </c>
      <c r="J16" s="62">
        <v>13</v>
      </c>
      <c r="K16" s="62">
        <v>13</v>
      </c>
      <c r="L16" s="62">
        <v>15</v>
      </c>
      <c r="M16" s="37">
        <v>16</v>
      </c>
    </row>
    <row r="17" spans="2:13" x14ac:dyDescent="0.35">
      <c r="B17" s="6" t="s">
        <v>58</v>
      </c>
      <c r="C17" s="62">
        <v>20</v>
      </c>
      <c r="D17" s="62">
        <v>20</v>
      </c>
      <c r="E17" s="62">
        <v>20</v>
      </c>
      <c r="F17" s="62">
        <v>20</v>
      </c>
      <c r="G17" s="62">
        <v>19</v>
      </c>
      <c r="H17" s="62">
        <v>19</v>
      </c>
      <c r="I17" s="62">
        <v>15</v>
      </c>
      <c r="J17" s="62">
        <v>14</v>
      </c>
      <c r="K17" s="62">
        <v>14</v>
      </c>
      <c r="L17" s="62">
        <v>15</v>
      </c>
      <c r="M17" s="37">
        <v>16</v>
      </c>
    </row>
    <row r="18" spans="2:13" x14ac:dyDescent="0.35">
      <c r="B18" s="6" t="s">
        <v>59</v>
      </c>
      <c r="C18" s="62">
        <v>8</v>
      </c>
      <c r="D18" s="62">
        <v>9</v>
      </c>
      <c r="E18" s="62">
        <v>10</v>
      </c>
      <c r="F18" s="62">
        <v>8</v>
      </c>
      <c r="G18" s="62">
        <v>7</v>
      </c>
      <c r="H18" s="62">
        <v>7</v>
      </c>
      <c r="I18" s="62">
        <v>7</v>
      </c>
      <c r="J18" s="62">
        <v>7</v>
      </c>
      <c r="K18" s="62">
        <v>6</v>
      </c>
      <c r="L18" s="62">
        <v>7</v>
      </c>
      <c r="M18" s="37">
        <v>9</v>
      </c>
    </row>
    <row r="19" spans="2:13" x14ac:dyDescent="0.35">
      <c r="B19" s="6" t="s">
        <v>60</v>
      </c>
      <c r="C19" s="62">
        <v>8</v>
      </c>
      <c r="D19" s="62">
        <v>9</v>
      </c>
      <c r="E19" s="62">
        <v>10</v>
      </c>
      <c r="F19" s="62">
        <v>9</v>
      </c>
      <c r="G19" s="62">
        <v>7</v>
      </c>
      <c r="H19" s="62">
        <v>7</v>
      </c>
      <c r="I19" s="62">
        <v>7</v>
      </c>
      <c r="J19" s="62">
        <v>7</v>
      </c>
      <c r="K19" s="62">
        <v>6</v>
      </c>
      <c r="L19" s="62">
        <v>7</v>
      </c>
      <c r="M19" s="37">
        <v>9</v>
      </c>
    </row>
    <row r="20" spans="2:13" x14ac:dyDescent="0.35">
      <c r="B20" s="6" t="s">
        <v>61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37">
        <v>0</v>
      </c>
    </row>
    <row r="21" spans="2:13" x14ac:dyDescent="0.35">
      <c r="B21" s="6" t="s">
        <v>62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37">
        <v>0</v>
      </c>
    </row>
    <row r="22" spans="2:13" x14ac:dyDescent="0.35">
      <c r="B22" s="86" t="s">
        <v>63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3" spans="2:13" x14ac:dyDescent="0.35">
      <c r="B23" s="6" t="s">
        <v>64</v>
      </c>
      <c r="C23" s="62">
        <v>7</v>
      </c>
      <c r="D23" s="62">
        <v>6</v>
      </c>
      <c r="E23" s="62">
        <v>6</v>
      </c>
      <c r="F23" s="62">
        <v>6</v>
      </c>
      <c r="G23" s="62">
        <v>6</v>
      </c>
      <c r="H23" s="62">
        <v>6</v>
      </c>
      <c r="I23" s="62">
        <v>6</v>
      </c>
      <c r="J23" s="62">
        <v>6</v>
      </c>
      <c r="K23" s="62">
        <v>6</v>
      </c>
      <c r="L23" s="62">
        <v>6</v>
      </c>
      <c r="M23" s="37">
        <v>6</v>
      </c>
    </row>
    <row r="24" spans="2:13" x14ac:dyDescent="0.35">
      <c r="B24" s="7" t="s">
        <v>65</v>
      </c>
      <c r="C24" s="61">
        <v>7</v>
      </c>
      <c r="D24" s="61">
        <v>6</v>
      </c>
      <c r="E24" s="61">
        <v>6</v>
      </c>
      <c r="F24" s="61">
        <v>6</v>
      </c>
      <c r="G24" s="61">
        <v>6</v>
      </c>
      <c r="H24" s="61">
        <v>6</v>
      </c>
      <c r="I24" s="61">
        <v>6</v>
      </c>
      <c r="J24" s="61">
        <v>6</v>
      </c>
      <c r="K24" s="61">
        <v>6</v>
      </c>
      <c r="L24" s="61">
        <v>6</v>
      </c>
      <c r="M24" s="39">
        <v>6</v>
      </c>
    </row>
  </sheetData>
  <mergeCells count="4">
    <mergeCell ref="B4:M4"/>
    <mergeCell ref="B13:M13"/>
    <mergeCell ref="B22:M22"/>
    <mergeCell ref="B2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514F-649A-400C-B1E1-4D50794799B7}">
  <dimension ref="B2:G16"/>
  <sheetViews>
    <sheetView workbookViewId="0">
      <selection activeCell="D24" sqref="D24"/>
    </sheetView>
  </sheetViews>
  <sheetFormatPr defaultRowHeight="14.5" x14ac:dyDescent="0.35"/>
  <cols>
    <col min="1" max="1" width="8.7265625" style="1"/>
    <col min="2" max="2" width="28.7265625" style="1" customWidth="1"/>
    <col min="3" max="16384" width="8.7265625" style="1"/>
  </cols>
  <sheetData>
    <row r="2" spans="2:7" ht="33.5" customHeight="1" x14ac:dyDescent="0.35">
      <c r="B2" s="84" t="s">
        <v>163</v>
      </c>
      <c r="C2" s="84"/>
      <c r="D2" s="84"/>
      <c r="E2" s="84"/>
      <c r="F2" s="84"/>
      <c r="G2" s="84"/>
    </row>
    <row r="3" spans="2:7" x14ac:dyDescent="0.35">
      <c r="B3" s="5"/>
      <c r="C3" s="60">
        <v>2018</v>
      </c>
      <c r="D3" s="60">
        <v>2019</v>
      </c>
      <c r="E3" s="60">
        <v>2020</v>
      </c>
      <c r="F3" s="60">
        <v>2021</v>
      </c>
      <c r="G3" s="85">
        <v>2022</v>
      </c>
    </row>
    <row r="4" spans="2:7" x14ac:dyDescent="0.35">
      <c r="B4" s="86" t="s">
        <v>45</v>
      </c>
      <c r="C4" s="87"/>
      <c r="D4" s="87"/>
      <c r="E4" s="87"/>
      <c r="F4" s="87"/>
      <c r="G4" s="88"/>
    </row>
    <row r="5" spans="2:7" x14ac:dyDescent="0.35">
      <c r="B5" s="6" t="s">
        <v>66</v>
      </c>
      <c r="C5" s="62">
        <v>56</v>
      </c>
      <c r="D5" s="62">
        <v>46</v>
      </c>
      <c r="E5" s="62">
        <v>40</v>
      </c>
      <c r="F5" s="62">
        <v>42</v>
      </c>
      <c r="G5" s="37">
        <v>50</v>
      </c>
    </row>
    <row r="6" spans="2:7" x14ac:dyDescent="0.35">
      <c r="B6" s="6" t="s">
        <v>67</v>
      </c>
      <c r="C6" s="62">
        <v>71</v>
      </c>
      <c r="D6" s="62">
        <v>72</v>
      </c>
      <c r="E6" s="62">
        <v>63</v>
      </c>
      <c r="F6" s="62">
        <v>64</v>
      </c>
      <c r="G6" s="37">
        <v>64</v>
      </c>
    </row>
    <row r="7" spans="2:7" x14ac:dyDescent="0.35">
      <c r="B7" s="6" t="s">
        <v>68</v>
      </c>
      <c r="C7" s="62">
        <v>71</v>
      </c>
      <c r="D7" s="62">
        <v>61</v>
      </c>
      <c r="E7" s="62">
        <v>55</v>
      </c>
      <c r="F7" s="62">
        <v>55</v>
      </c>
      <c r="G7" s="37">
        <v>54</v>
      </c>
    </row>
    <row r="8" spans="2:7" x14ac:dyDescent="0.35">
      <c r="B8" s="86" t="s">
        <v>54</v>
      </c>
      <c r="C8" s="87"/>
      <c r="D8" s="87"/>
      <c r="E8" s="87"/>
      <c r="F8" s="87"/>
      <c r="G8" s="88"/>
    </row>
    <row r="9" spans="2:7" x14ac:dyDescent="0.35">
      <c r="B9" s="6" t="s">
        <v>69</v>
      </c>
      <c r="C9" s="62">
        <v>6</v>
      </c>
      <c r="D9" s="62">
        <v>6</v>
      </c>
      <c r="E9" s="62">
        <v>9</v>
      </c>
      <c r="F9" s="62">
        <v>9</v>
      </c>
      <c r="G9" s="37">
        <v>11</v>
      </c>
    </row>
    <row r="10" spans="2:7" x14ac:dyDescent="0.35">
      <c r="B10" s="6" t="s">
        <v>26</v>
      </c>
      <c r="C10" s="62">
        <v>20</v>
      </c>
      <c r="D10" s="62">
        <v>22</v>
      </c>
      <c r="E10" s="62">
        <v>18</v>
      </c>
      <c r="F10" s="62">
        <v>19</v>
      </c>
      <c r="G10" s="37">
        <v>21</v>
      </c>
    </row>
    <row r="11" spans="2:7" x14ac:dyDescent="0.35">
      <c r="B11" s="6" t="s">
        <v>70</v>
      </c>
      <c r="C11" s="62">
        <v>32</v>
      </c>
      <c r="D11" s="62">
        <v>33</v>
      </c>
      <c r="E11" s="62">
        <v>32</v>
      </c>
      <c r="F11" s="62">
        <v>33</v>
      </c>
      <c r="G11" s="37">
        <v>36</v>
      </c>
    </row>
    <row r="12" spans="2:7" x14ac:dyDescent="0.35">
      <c r="B12" s="6" t="s">
        <v>71</v>
      </c>
      <c r="C12" s="62">
        <v>46</v>
      </c>
      <c r="D12" s="62">
        <v>43</v>
      </c>
      <c r="E12" s="62">
        <v>43</v>
      </c>
      <c r="F12" s="62">
        <v>45</v>
      </c>
      <c r="G12" s="37">
        <v>48</v>
      </c>
    </row>
    <row r="13" spans="2:7" x14ac:dyDescent="0.35">
      <c r="B13" s="6" t="s">
        <v>72</v>
      </c>
      <c r="C13" s="62">
        <v>55</v>
      </c>
      <c r="D13" s="62">
        <v>52</v>
      </c>
      <c r="E13" s="62">
        <v>52</v>
      </c>
      <c r="F13" s="62">
        <v>54</v>
      </c>
      <c r="G13" s="37">
        <v>54</v>
      </c>
    </row>
    <row r="14" spans="2:7" x14ac:dyDescent="0.35">
      <c r="B14" s="6" t="s">
        <v>27</v>
      </c>
      <c r="C14" s="62">
        <v>80</v>
      </c>
      <c r="D14" s="62">
        <v>76</v>
      </c>
      <c r="E14" s="62">
        <v>76</v>
      </c>
      <c r="F14" s="62">
        <v>78</v>
      </c>
      <c r="G14" s="37">
        <v>83</v>
      </c>
    </row>
    <row r="15" spans="2:7" x14ac:dyDescent="0.35">
      <c r="B15" s="6" t="s">
        <v>73</v>
      </c>
      <c r="C15" s="62">
        <v>63</v>
      </c>
      <c r="D15" s="62">
        <v>60</v>
      </c>
      <c r="E15" s="62">
        <v>58</v>
      </c>
      <c r="F15" s="62">
        <v>63</v>
      </c>
      <c r="G15" s="37">
        <v>70</v>
      </c>
    </row>
    <row r="16" spans="2:7" x14ac:dyDescent="0.35">
      <c r="B16" s="7" t="s">
        <v>74</v>
      </c>
      <c r="C16" s="61">
        <v>51</v>
      </c>
      <c r="D16" s="61">
        <v>48</v>
      </c>
      <c r="E16" s="61">
        <v>46</v>
      </c>
      <c r="F16" s="61">
        <v>51</v>
      </c>
      <c r="G16" s="39">
        <v>58</v>
      </c>
    </row>
  </sheetData>
  <mergeCells count="3">
    <mergeCell ref="B2:G2"/>
    <mergeCell ref="B4:G4"/>
    <mergeCell ref="B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D2D5-6222-4012-8007-E4CF6E5A50EE}">
  <dimension ref="B2:V27"/>
  <sheetViews>
    <sheetView workbookViewId="0">
      <selection activeCell="C7" sqref="C7"/>
    </sheetView>
  </sheetViews>
  <sheetFormatPr defaultRowHeight="14.5" x14ac:dyDescent="0.35"/>
  <cols>
    <col min="2" max="2" width="21.54296875" customWidth="1"/>
    <col min="22" max="22" width="11" customWidth="1"/>
  </cols>
  <sheetData>
    <row r="2" spans="2:22" x14ac:dyDescent="0.35">
      <c r="B2" s="83" t="s">
        <v>164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2:22" x14ac:dyDescent="0.35">
      <c r="B3" s="59"/>
      <c r="C3" s="70" t="s">
        <v>75</v>
      </c>
      <c r="D3" s="70"/>
      <c r="E3" s="70"/>
      <c r="F3" s="70" t="s">
        <v>76</v>
      </c>
      <c r="G3" s="70"/>
      <c r="H3" s="70"/>
      <c r="I3" s="70" t="s">
        <v>77</v>
      </c>
      <c r="J3" s="70"/>
      <c r="K3" s="70"/>
      <c r="L3" s="70" t="s">
        <v>78</v>
      </c>
      <c r="M3" s="70"/>
      <c r="N3" s="70"/>
      <c r="O3" s="70" t="s">
        <v>79</v>
      </c>
      <c r="P3" s="70"/>
      <c r="Q3" s="70"/>
      <c r="R3" s="70" t="s">
        <v>80</v>
      </c>
      <c r="S3" s="70"/>
      <c r="T3" s="70"/>
      <c r="U3" s="75" t="s">
        <v>81</v>
      </c>
      <c r="V3" s="76"/>
    </row>
    <row r="4" spans="2:22" x14ac:dyDescent="0.35">
      <c r="B4" s="10" t="s">
        <v>82</v>
      </c>
      <c r="C4" s="3">
        <v>2021</v>
      </c>
      <c r="D4" s="70">
        <v>2022</v>
      </c>
      <c r="E4" s="70"/>
      <c r="F4" s="3">
        <v>2021</v>
      </c>
      <c r="G4" s="70">
        <v>2022</v>
      </c>
      <c r="H4" s="70"/>
      <c r="I4" s="3">
        <v>2021</v>
      </c>
      <c r="J4" s="70">
        <v>2022</v>
      </c>
      <c r="K4" s="70"/>
      <c r="L4" s="3">
        <v>2021</v>
      </c>
      <c r="M4" s="70">
        <v>2022</v>
      </c>
      <c r="N4" s="70"/>
      <c r="O4" s="3">
        <v>2021</v>
      </c>
      <c r="P4" s="70">
        <v>2022</v>
      </c>
      <c r="Q4" s="70"/>
      <c r="R4" s="3">
        <v>2021</v>
      </c>
      <c r="S4" s="70">
        <v>2022</v>
      </c>
      <c r="T4" s="70"/>
      <c r="U4" s="3">
        <v>2021</v>
      </c>
      <c r="V4" s="4">
        <v>2022</v>
      </c>
    </row>
    <row r="5" spans="2:22" x14ac:dyDescent="0.35">
      <c r="B5" s="69" t="s">
        <v>44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1"/>
    </row>
    <row r="6" spans="2:22" x14ac:dyDescent="0.35">
      <c r="B6" s="5" t="s">
        <v>46</v>
      </c>
      <c r="C6" s="34">
        <v>16</v>
      </c>
      <c r="D6" s="79">
        <v>17</v>
      </c>
      <c r="E6" s="79"/>
      <c r="F6" s="34">
        <v>54</v>
      </c>
      <c r="G6" s="79">
        <v>54</v>
      </c>
      <c r="H6" s="79"/>
      <c r="I6" s="34">
        <v>8</v>
      </c>
      <c r="J6" s="79">
        <v>9</v>
      </c>
      <c r="K6" s="79"/>
      <c r="L6" s="34">
        <v>1081</v>
      </c>
      <c r="M6" s="79">
        <v>1085</v>
      </c>
      <c r="N6" s="79"/>
      <c r="O6" s="34">
        <v>158</v>
      </c>
      <c r="P6" s="79">
        <v>163</v>
      </c>
      <c r="Q6" s="79"/>
      <c r="R6" s="40">
        <v>0.15</v>
      </c>
      <c r="S6" s="80">
        <v>0.15</v>
      </c>
      <c r="T6" s="80"/>
      <c r="U6" s="34">
        <v>19</v>
      </c>
      <c r="V6" s="35">
        <v>19</v>
      </c>
    </row>
    <row r="7" spans="2:22" x14ac:dyDescent="0.35">
      <c r="B7" s="6" t="s">
        <v>47</v>
      </c>
      <c r="C7" s="36">
        <v>16</v>
      </c>
      <c r="D7" s="77">
        <v>17</v>
      </c>
      <c r="E7" s="77"/>
      <c r="F7" s="36">
        <v>55</v>
      </c>
      <c r="G7" s="77">
        <v>55</v>
      </c>
      <c r="H7" s="77"/>
      <c r="I7" s="36">
        <v>6</v>
      </c>
      <c r="J7" s="77">
        <v>6</v>
      </c>
      <c r="K7" s="77"/>
      <c r="L7" s="36">
        <v>1055</v>
      </c>
      <c r="M7" s="77">
        <v>1056</v>
      </c>
      <c r="N7" s="77"/>
      <c r="O7" s="36">
        <v>146</v>
      </c>
      <c r="P7" s="77">
        <v>144</v>
      </c>
      <c r="Q7" s="77"/>
      <c r="R7" s="41">
        <v>0.14000000000000001</v>
      </c>
      <c r="S7" s="78">
        <v>0.14000000000000001</v>
      </c>
      <c r="T7" s="78"/>
      <c r="U7" s="36">
        <v>24</v>
      </c>
      <c r="V7" s="37">
        <v>22</v>
      </c>
    </row>
    <row r="8" spans="2:22" x14ac:dyDescent="0.35">
      <c r="B8" s="6" t="s">
        <v>48</v>
      </c>
      <c r="C8" s="36">
        <v>16</v>
      </c>
      <c r="D8" s="77">
        <v>16</v>
      </c>
      <c r="E8" s="77"/>
      <c r="F8" s="36">
        <v>60</v>
      </c>
      <c r="G8" s="77">
        <v>63</v>
      </c>
      <c r="H8" s="77"/>
      <c r="I8" s="36">
        <v>4</v>
      </c>
      <c r="J8" s="77">
        <v>4</v>
      </c>
      <c r="K8" s="77"/>
      <c r="L8" s="36">
        <v>956</v>
      </c>
      <c r="M8" s="77">
        <v>917</v>
      </c>
      <c r="N8" s="77"/>
      <c r="O8" s="36">
        <v>143</v>
      </c>
      <c r="P8" s="77">
        <v>135</v>
      </c>
      <c r="Q8" s="77"/>
      <c r="R8" s="41">
        <v>0.15</v>
      </c>
      <c r="S8" s="78">
        <v>0.15</v>
      </c>
      <c r="T8" s="78"/>
      <c r="U8" s="36">
        <v>34</v>
      </c>
      <c r="V8" s="37">
        <v>32</v>
      </c>
    </row>
    <row r="9" spans="2:22" x14ac:dyDescent="0.35">
      <c r="B9" s="6" t="s">
        <v>49</v>
      </c>
      <c r="C9" s="36">
        <v>15</v>
      </c>
      <c r="D9" s="77">
        <v>15</v>
      </c>
      <c r="E9" s="77"/>
      <c r="F9" s="36">
        <v>66</v>
      </c>
      <c r="G9" s="77">
        <v>68</v>
      </c>
      <c r="H9" s="77"/>
      <c r="I9" s="36">
        <v>3</v>
      </c>
      <c r="J9" s="77">
        <v>3</v>
      </c>
      <c r="K9" s="77"/>
      <c r="L9" s="36">
        <v>854</v>
      </c>
      <c r="M9" s="77">
        <v>843</v>
      </c>
      <c r="N9" s="77"/>
      <c r="O9" s="36">
        <v>63</v>
      </c>
      <c r="P9" s="77">
        <v>66</v>
      </c>
      <c r="Q9" s="77"/>
      <c r="R9" s="41">
        <v>7.0000000000000007E-2</v>
      </c>
      <c r="S9" s="78">
        <v>0.08</v>
      </c>
      <c r="T9" s="78"/>
      <c r="U9" s="36">
        <v>24</v>
      </c>
      <c r="V9" s="37">
        <v>24</v>
      </c>
    </row>
    <row r="10" spans="2:22" x14ac:dyDescent="0.35">
      <c r="B10" s="6" t="s">
        <v>50</v>
      </c>
      <c r="C10" s="36">
        <v>11</v>
      </c>
      <c r="D10" s="77">
        <v>11</v>
      </c>
      <c r="E10" s="77"/>
      <c r="F10" s="36">
        <v>58</v>
      </c>
      <c r="G10" s="77">
        <v>58</v>
      </c>
      <c r="H10" s="77"/>
      <c r="I10" s="36">
        <v>13</v>
      </c>
      <c r="J10" s="77">
        <v>13</v>
      </c>
      <c r="K10" s="77"/>
      <c r="L10" s="36">
        <v>2020</v>
      </c>
      <c r="M10" s="77">
        <v>2000</v>
      </c>
      <c r="N10" s="77"/>
      <c r="O10" s="36">
        <v>300</v>
      </c>
      <c r="P10" s="77">
        <v>287</v>
      </c>
      <c r="Q10" s="77"/>
      <c r="R10" s="41">
        <v>0.15</v>
      </c>
      <c r="S10" s="78">
        <v>0.14000000000000001</v>
      </c>
      <c r="T10" s="78"/>
      <c r="U10" s="36">
        <v>22</v>
      </c>
      <c r="V10" s="37">
        <v>21</v>
      </c>
    </row>
    <row r="11" spans="2:22" x14ac:dyDescent="0.35">
      <c r="B11" s="7" t="s">
        <v>51</v>
      </c>
      <c r="C11" s="38">
        <v>12</v>
      </c>
      <c r="D11" s="81">
        <v>13</v>
      </c>
      <c r="E11" s="81"/>
      <c r="F11" s="38">
        <v>61</v>
      </c>
      <c r="G11" s="81">
        <v>61</v>
      </c>
      <c r="H11" s="81"/>
      <c r="I11" s="38">
        <v>10</v>
      </c>
      <c r="J11" s="81">
        <v>10</v>
      </c>
      <c r="K11" s="81"/>
      <c r="L11" s="38">
        <v>1906</v>
      </c>
      <c r="M11" s="81">
        <v>1915</v>
      </c>
      <c r="N11" s="81"/>
      <c r="O11" s="38">
        <v>231</v>
      </c>
      <c r="P11" s="81">
        <v>241</v>
      </c>
      <c r="Q11" s="81"/>
      <c r="R11" s="42">
        <v>0.12</v>
      </c>
      <c r="S11" s="82">
        <v>0.13</v>
      </c>
      <c r="T11" s="82"/>
      <c r="U11" s="38">
        <v>24</v>
      </c>
      <c r="V11" s="39">
        <v>24</v>
      </c>
    </row>
    <row r="12" spans="2:22" x14ac:dyDescent="0.35">
      <c r="B12" s="72" t="s">
        <v>43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</row>
    <row r="13" spans="2:22" x14ac:dyDescent="0.35">
      <c r="B13" s="5" t="s">
        <v>55</v>
      </c>
      <c r="C13" s="34">
        <v>20</v>
      </c>
      <c r="D13" s="79">
        <v>22</v>
      </c>
      <c r="E13" s="79"/>
      <c r="F13" s="34">
        <v>67</v>
      </c>
      <c r="G13" s="79">
        <v>68</v>
      </c>
      <c r="H13" s="79"/>
      <c r="I13" s="34">
        <v>3</v>
      </c>
      <c r="J13" s="79">
        <v>3</v>
      </c>
      <c r="K13" s="79"/>
      <c r="L13" s="34">
        <v>742</v>
      </c>
      <c r="M13" s="79">
        <v>736</v>
      </c>
      <c r="N13" s="79"/>
      <c r="O13" s="34">
        <v>48</v>
      </c>
      <c r="P13" s="79">
        <v>55</v>
      </c>
      <c r="Q13" s="79"/>
      <c r="R13" s="40">
        <v>0.06</v>
      </c>
      <c r="S13" s="80">
        <v>7.0000000000000007E-2</v>
      </c>
      <c r="T13" s="80"/>
      <c r="U13" s="34">
        <v>16</v>
      </c>
      <c r="V13" s="35">
        <v>19</v>
      </c>
    </row>
    <row r="14" spans="2:22" x14ac:dyDescent="0.35">
      <c r="B14" s="6" t="s">
        <v>56</v>
      </c>
      <c r="C14" s="36">
        <v>20</v>
      </c>
      <c r="D14" s="77">
        <v>22</v>
      </c>
      <c r="E14" s="77"/>
      <c r="F14" s="36">
        <v>57</v>
      </c>
      <c r="G14" s="77">
        <v>59</v>
      </c>
      <c r="H14" s="77"/>
      <c r="I14" s="36">
        <v>6</v>
      </c>
      <c r="J14" s="77">
        <v>5</v>
      </c>
      <c r="K14" s="77"/>
      <c r="L14" s="36">
        <v>875</v>
      </c>
      <c r="M14" s="77">
        <v>850</v>
      </c>
      <c r="N14" s="77"/>
      <c r="O14" s="36">
        <v>169</v>
      </c>
      <c r="P14" s="77">
        <v>150</v>
      </c>
      <c r="Q14" s="77"/>
      <c r="R14" s="41">
        <v>0.19</v>
      </c>
      <c r="S14" s="78">
        <v>0.18</v>
      </c>
      <c r="T14" s="78"/>
      <c r="U14" s="36">
        <v>28</v>
      </c>
      <c r="V14" s="37">
        <v>28</v>
      </c>
    </row>
    <row r="15" spans="2:22" x14ac:dyDescent="0.35">
      <c r="B15" s="6" t="s">
        <v>61</v>
      </c>
      <c r="C15" s="36">
        <v>15</v>
      </c>
      <c r="D15" s="77">
        <v>16</v>
      </c>
      <c r="E15" s="77"/>
      <c r="F15" s="36">
        <v>67</v>
      </c>
      <c r="G15" s="77">
        <v>64</v>
      </c>
      <c r="H15" s="77"/>
      <c r="I15" s="36">
        <v>13</v>
      </c>
      <c r="J15" s="77">
        <v>14</v>
      </c>
      <c r="K15" s="77"/>
      <c r="L15" s="36">
        <v>2380</v>
      </c>
      <c r="M15" s="77">
        <v>2505</v>
      </c>
      <c r="N15" s="77"/>
      <c r="O15" s="36">
        <v>330</v>
      </c>
      <c r="P15" s="77">
        <v>362</v>
      </c>
      <c r="Q15" s="77"/>
      <c r="R15" s="41">
        <v>0.14000000000000001</v>
      </c>
      <c r="S15" s="78">
        <v>0.14000000000000001</v>
      </c>
      <c r="T15" s="78"/>
      <c r="U15" s="36">
        <v>26</v>
      </c>
      <c r="V15" s="37">
        <v>26</v>
      </c>
    </row>
    <row r="16" spans="2:22" x14ac:dyDescent="0.35">
      <c r="B16" s="6" t="s">
        <v>62</v>
      </c>
      <c r="C16" s="36">
        <v>15</v>
      </c>
      <c r="D16" s="77">
        <v>16</v>
      </c>
      <c r="E16" s="77"/>
      <c r="F16" s="36">
        <v>58</v>
      </c>
      <c r="G16" s="77">
        <v>59</v>
      </c>
      <c r="H16" s="77"/>
      <c r="I16" s="36">
        <v>17</v>
      </c>
      <c r="J16" s="77">
        <v>16</v>
      </c>
      <c r="K16" s="77"/>
      <c r="L16" s="36">
        <v>2727</v>
      </c>
      <c r="M16" s="77">
        <v>2695</v>
      </c>
      <c r="N16" s="77"/>
      <c r="O16" s="36">
        <v>686</v>
      </c>
      <c r="P16" s="77">
        <v>655</v>
      </c>
      <c r="Q16" s="77"/>
      <c r="R16" s="41">
        <v>0.25</v>
      </c>
      <c r="S16" s="78">
        <v>0.24</v>
      </c>
      <c r="T16" s="78"/>
      <c r="U16" s="36">
        <v>40</v>
      </c>
      <c r="V16" s="37">
        <v>40</v>
      </c>
    </row>
    <row r="17" spans="2:22" x14ac:dyDescent="0.35">
      <c r="B17" s="6" t="s">
        <v>57</v>
      </c>
      <c r="C17" s="36">
        <v>15</v>
      </c>
      <c r="D17" s="77">
        <v>16</v>
      </c>
      <c r="E17" s="77"/>
      <c r="F17" s="36">
        <v>62</v>
      </c>
      <c r="G17" s="77">
        <v>62</v>
      </c>
      <c r="H17" s="77"/>
      <c r="I17" s="36">
        <v>16</v>
      </c>
      <c r="J17" s="77">
        <v>17</v>
      </c>
      <c r="K17" s="77"/>
      <c r="L17" s="36">
        <v>3338</v>
      </c>
      <c r="M17" s="77">
        <v>3359</v>
      </c>
      <c r="N17" s="77"/>
      <c r="O17" s="36">
        <v>599</v>
      </c>
      <c r="P17" s="77">
        <v>618</v>
      </c>
      <c r="Q17" s="77"/>
      <c r="R17" s="41">
        <v>0.18</v>
      </c>
      <c r="S17" s="78">
        <v>0.18</v>
      </c>
      <c r="T17" s="78"/>
      <c r="U17" s="36">
        <v>37</v>
      </c>
      <c r="V17" s="37">
        <v>36</v>
      </c>
    </row>
    <row r="18" spans="2:22" x14ac:dyDescent="0.35">
      <c r="B18" s="6" t="s">
        <v>58</v>
      </c>
      <c r="C18" s="36">
        <v>15</v>
      </c>
      <c r="D18" s="77">
        <v>16</v>
      </c>
      <c r="E18" s="77"/>
      <c r="F18" s="36">
        <v>51</v>
      </c>
      <c r="G18" s="77">
        <v>52</v>
      </c>
      <c r="H18" s="77"/>
      <c r="I18" s="36">
        <v>24</v>
      </c>
      <c r="J18" s="77">
        <v>23.5</v>
      </c>
      <c r="K18" s="77"/>
      <c r="L18" s="36">
        <v>4043</v>
      </c>
      <c r="M18" s="77">
        <v>4008</v>
      </c>
      <c r="N18" s="77"/>
      <c r="O18" s="36">
        <v>1295</v>
      </c>
      <c r="P18" s="77">
        <v>1256</v>
      </c>
      <c r="Q18" s="77"/>
      <c r="R18" s="41">
        <v>0.32</v>
      </c>
      <c r="S18" s="78">
        <v>0.31</v>
      </c>
      <c r="T18" s="78"/>
      <c r="U18" s="36">
        <v>53</v>
      </c>
      <c r="V18" s="37">
        <v>53</v>
      </c>
    </row>
    <row r="19" spans="2:22" ht="29" x14ac:dyDescent="0.35">
      <c r="B19" s="6" t="s">
        <v>83</v>
      </c>
      <c r="C19" s="36">
        <v>6</v>
      </c>
      <c r="D19" s="77">
        <v>8</v>
      </c>
      <c r="E19" s="77"/>
      <c r="F19" s="36">
        <v>66</v>
      </c>
      <c r="G19" s="77">
        <v>64</v>
      </c>
      <c r="H19" s="77"/>
      <c r="I19" s="36">
        <v>15</v>
      </c>
      <c r="J19" s="77">
        <v>18</v>
      </c>
      <c r="K19" s="77"/>
      <c r="L19" s="36">
        <v>3597</v>
      </c>
      <c r="M19" s="77">
        <v>3730</v>
      </c>
      <c r="N19" s="77"/>
      <c r="O19" s="36">
        <v>568</v>
      </c>
      <c r="P19" s="77">
        <v>697</v>
      </c>
      <c r="Q19" s="77"/>
      <c r="R19" s="41">
        <v>0.16</v>
      </c>
      <c r="S19" s="78">
        <v>0.19</v>
      </c>
      <c r="T19" s="78"/>
      <c r="U19" s="36">
        <v>38</v>
      </c>
      <c r="V19" s="37">
        <v>40</v>
      </c>
    </row>
    <row r="20" spans="2:22" ht="29" x14ac:dyDescent="0.35">
      <c r="B20" s="6" t="s">
        <v>84</v>
      </c>
      <c r="C20" s="36">
        <v>1</v>
      </c>
      <c r="D20" s="77">
        <v>1</v>
      </c>
      <c r="E20" s="77"/>
      <c r="F20" s="36">
        <v>65</v>
      </c>
      <c r="G20" s="77">
        <v>65</v>
      </c>
      <c r="H20" s="77"/>
      <c r="I20" s="36">
        <v>26</v>
      </c>
      <c r="J20" s="77">
        <v>26</v>
      </c>
      <c r="K20" s="77"/>
      <c r="L20" s="36">
        <v>3991</v>
      </c>
      <c r="M20" s="77">
        <v>3991</v>
      </c>
      <c r="N20" s="77"/>
      <c r="O20" s="36">
        <v>803</v>
      </c>
      <c r="P20" s="77">
        <v>798</v>
      </c>
      <c r="Q20" s="77"/>
      <c r="R20" s="41">
        <v>0.2</v>
      </c>
      <c r="S20" s="78">
        <v>0.2</v>
      </c>
      <c r="T20" s="78"/>
      <c r="U20" s="36">
        <v>31</v>
      </c>
      <c r="V20" s="37">
        <v>31</v>
      </c>
    </row>
    <row r="21" spans="2:22" ht="29" x14ac:dyDescent="0.35">
      <c r="B21" s="6" t="s">
        <v>85</v>
      </c>
      <c r="C21" s="36">
        <v>7</v>
      </c>
      <c r="D21" s="77">
        <v>9</v>
      </c>
      <c r="E21" s="77"/>
      <c r="F21" s="36">
        <v>59</v>
      </c>
      <c r="G21" s="77">
        <v>59</v>
      </c>
      <c r="H21" s="77"/>
      <c r="I21" s="36">
        <v>21</v>
      </c>
      <c r="J21" s="77">
        <v>23</v>
      </c>
      <c r="K21" s="77"/>
      <c r="L21" s="36">
        <v>4200</v>
      </c>
      <c r="M21" s="77">
        <v>4213</v>
      </c>
      <c r="N21" s="77"/>
      <c r="O21" s="36">
        <v>1082</v>
      </c>
      <c r="P21" s="77">
        <v>1095</v>
      </c>
      <c r="Q21" s="77"/>
      <c r="R21" s="41">
        <v>0.25</v>
      </c>
      <c r="S21" s="78">
        <v>0.26</v>
      </c>
      <c r="T21" s="78"/>
      <c r="U21" s="36">
        <v>50</v>
      </c>
      <c r="V21" s="37">
        <v>48</v>
      </c>
    </row>
    <row r="22" spans="2:22" ht="29" x14ac:dyDescent="0.35">
      <c r="B22" s="6" t="s">
        <v>86</v>
      </c>
      <c r="C22" s="36">
        <v>1</v>
      </c>
      <c r="D22" s="77">
        <v>1</v>
      </c>
      <c r="E22" s="77"/>
      <c r="F22" s="36">
        <v>51</v>
      </c>
      <c r="G22" s="77">
        <v>51</v>
      </c>
      <c r="H22" s="77"/>
      <c r="I22" s="36">
        <v>14</v>
      </c>
      <c r="J22" s="77">
        <v>14</v>
      </c>
      <c r="K22" s="77"/>
      <c r="L22" s="36">
        <v>3115</v>
      </c>
      <c r="M22" s="77">
        <v>3105</v>
      </c>
      <c r="N22" s="77"/>
      <c r="O22" s="36">
        <v>911</v>
      </c>
      <c r="P22" s="77">
        <v>922</v>
      </c>
      <c r="Q22" s="77"/>
      <c r="R22" s="41">
        <v>0.28999999999999998</v>
      </c>
      <c r="S22" s="78">
        <v>0.3</v>
      </c>
      <c r="T22" s="78"/>
      <c r="U22" s="36">
        <v>65</v>
      </c>
      <c r="V22" s="37">
        <v>66</v>
      </c>
    </row>
    <row r="23" spans="2:22" ht="29" x14ac:dyDescent="0.35">
      <c r="B23" s="6" t="s">
        <v>87</v>
      </c>
      <c r="C23" s="36">
        <v>1</v>
      </c>
      <c r="D23" s="77">
        <v>1</v>
      </c>
      <c r="E23" s="77"/>
      <c r="F23" s="36">
        <v>54</v>
      </c>
      <c r="G23" s="77">
        <v>54</v>
      </c>
      <c r="H23" s="77"/>
      <c r="I23" s="36">
        <v>14</v>
      </c>
      <c r="J23" s="77">
        <v>17</v>
      </c>
      <c r="K23" s="77"/>
      <c r="L23" s="36">
        <v>3115</v>
      </c>
      <c r="M23" s="77">
        <v>3145</v>
      </c>
      <c r="N23" s="77"/>
      <c r="O23" s="36">
        <v>911</v>
      </c>
      <c r="P23" s="77">
        <v>839</v>
      </c>
      <c r="Q23" s="77"/>
      <c r="R23" s="41">
        <v>0.28999999999999998</v>
      </c>
      <c r="S23" s="78">
        <v>0.27</v>
      </c>
      <c r="T23" s="78"/>
      <c r="U23" s="36">
        <v>49</v>
      </c>
      <c r="V23" s="37">
        <v>49</v>
      </c>
    </row>
    <row r="24" spans="2:22" ht="29" x14ac:dyDescent="0.35">
      <c r="B24" s="7" t="s">
        <v>88</v>
      </c>
      <c r="C24" s="38">
        <v>2</v>
      </c>
      <c r="D24" s="81">
        <v>2</v>
      </c>
      <c r="E24" s="81"/>
      <c r="F24" s="38">
        <v>52</v>
      </c>
      <c r="G24" s="81">
        <v>52</v>
      </c>
      <c r="H24" s="81"/>
      <c r="I24" s="38">
        <v>14</v>
      </c>
      <c r="J24" s="81">
        <v>13.5</v>
      </c>
      <c r="K24" s="81"/>
      <c r="L24" s="38">
        <v>3240</v>
      </c>
      <c r="M24" s="81">
        <v>3241</v>
      </c>
      <c r="N24" s="81"/>
      <c r="O24" s="38">
        <v>914</v>
      </c>
      <c r="P24" s="81">
        <v>915</v>
      </c>
      <c r="Q24" s="81"/>
      <c r="R24" s="42">
        <v>0.28000000000000003</v>
      </c>
      <c r="S24" s="82">
        <v>0.28000000000000003</v>
      </c>
      <c r="T24" s="82"/>
      <c r="U24" s="38">
        <v>65</v>
      </c>
      <c r="V24" s="39">
        <v>68</v>
      </c>
    </row>
    <row r="25" spans="2:22" x14ac:dyDescent="0.35">
      <c r="B25" s="72" t="s">
        <v>63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</row>
    <row r="26" spans="2:22" x14ac:dyDescent="0.35">
      <c r="B26" s="5" t="s">
        <v>64</v>
      </c>
      <c r="C26" s="34">
        <v>6</v>
      </c>
      <c r="D26" s="79">
        <v>6</v>
      </c>
      <c r="E26" s="79"/>
      <c r="F26" s="34">
        <v>69</v>
      </c>
      <c r="G26" s="79">
        <v>69</v>
      </c>
      <c r="H26" s="79"/>
      <c r="I26" s="34">
        <v>6</v>
      </c>
      <c r="J26" s="79">
        <v>6</v>
      </c>
      <c r="K26" s="79"/>
      <c r="L26" s="34">
        <v>2584</v>
      </c>
      <c r="M26" s="79">
        <v>2564</v>
      </c>
      <c r="N26" s="79"/>
      <c r="O26" s="34">
        <v>318</v>
      </c>
      <c r="P26" s="79">
        <v>360</v>
      </c>
      <c r="Q26" s="79"/>
      <c r="R26" s="40">
        <v>0.12</v>
      </c>
      <c r="S26" s="80">
        <v>0.14000000000000001</v>
      </c>
      <c r="T26" s="80"/>
      <c r="U26" s="34">
        <v>52</v>
      </c>
      <c r="V26" s="35">
        <v>57</v>
      </c>
    </row>
    <row r="27" spans="2:22" x14ac:dyDescent="0.35">
      <c r="B27" s="7" t="s">
        <v>65</v>
      </c>
      <c r="C27" s="38">
        <v>6</v>
      </c>
      <c r="D27" s="81">
        <v>6</v>
      </c>
      <c r="E27" s="81"/>
      <c r="F27" s="38">
        <v>65</v>
      </c>
      <c r="G27" s="81">
        <v>65</v>
      </c>
      <c r="H27" s="81"/>
      <c r="I27" s="38">
        <v>9</v>
      </c>
      <c r="J27" s="81">
        <v>9</v>
      </c>
      <c r="K27" s="81"/>
      <c r="L27" s="38">
        <v>2720</v>
      </c>
      <c r="M27" s="81">
        <v>2748</v>
      </c>
      <c r="N27" s="81"/>
      <c r="O27" s="38">
        <v>431</v>
      </c>
      <c r="P27" s="81">
        <v>446</v>
      </c>
      <c r="Q27" s="81"/>
      <c r="R27" s="42">
        <v>0.16</v>
      </c>
      <c r="S27" s="82">
        <v>0.16</v>
      </c>
      <c r="T27" s="82"/>
      <c r="U27" s="38">
        <v>47</v>
      </c>
      <c r="V27" s="39">
        <v>51</v>
      </c>
    </row>
  </sheetData>
  <mergeCells count="137">
    <mergeCell ref="D27:E27"/>
    <mergeCell ref="G27:H27"/>
    <mergeCell ref="J27:K27"/>
    <mergeCell ref="M27:N27"/>
    <mergeCell ref="P27:Q27"/>
    <mergeCell ref="S27:T27"/>
    <mergeCell ref="B25:V25"/>
    <mergeCell ref="D26:E26"/>
    <mergeCell ref="G26:H26"/>
    <mergeCell ref="J26:K26"/>
    <mergeCell ref="M26:N26"/>
    <mergeCell ref="P26:Q26"/>
    <mergeCell ref="S26:T26"/>
    <mergeCell ref="D24:E24"/>
    <mergeCell ref="G24:H24"/>
    <mergeCell ref="J24:K24"/>
    <mergeCell ref="M24:N24"/>
    <mergeCell ref="P24:Q24"/>
    <mergeCell ref="S24:T24"/>
    <mergeCell ref="D23:E23"/>
    <mergeCell ref="G23:H23"/>
    <mergeCell ref="J23:K23"/>
    <mergeCell ref="M23:N23"/>
    <mergeCell ref="P23:Q23"/>
    <mergeCell ref="S23:T23"/>
    <mergeCell ref="D22:E22"/>
    <mergeCell ref="G22:H22"/>
    <mergeCell ref="J22:K22"/>
    <mergeCell ref="M22:N22"/>
    <mergeCell ref="P22:Q22"/>
    <mergeCell ref="S22:T22"/>
    <mergeCell ref="D21:E21"/>
    <mergeCell ref="G21:H21"/>
    <mergeCell ref="J21:K21"/>
    <mergeCell ref="M21:N21"/>
    <mergeCell ref="P21:Q21"/>
    <mergeCell ref="S21:T21"/>
    <mergeCell ref="D20:E20"/>
    <mergeCell ref="G20:H20"/>
    <mergeCell ref="J20:K20"/>
    <mergeCell ref="M20:N20"/>
    <mergeCell ref="P20:Q20"/>
    <mergeCell ref="S20:T20"/>
    <mergeCell ref="D19:E19"/>
    <mergeCell ref="G19:H19"/>
    <mergeCell ref="J19:K19"/>
    <mergeCell ref="M19:N19"/>
    <mergeCell ref="P19:Q19"/>
    <mergeCell ref="S19:T19"/>
    <mergeCell ref="D18:E18"/>
    <mergeCell ref="G18:H18"/>
    <mergeCell ref="J18:K18"/>
    <mergeCell ref="M18:N18"/>
    <mergeCell ref="P18:Q18"/>
    <mergeCell ref="S18:T18"/>
    <mergeCell ref="D17:E17"/>
    <mergeCell ref="G17:H17"/>
    <mergeCell ref="J17:K17"/>
    <mergeCell ref="M17:N17"/>
    <mergeCell ref="P17:Q17"/>
    <mergeCell ref="S17:T17"/>
    <mergeCell ref="D16:E16"/>
    <mergeCell ref="G16:H16"/>
    <mergeCell ref="J16:K16"/>
    <mergeCell ref="M16:N16"/>
    <mergeCell ref="P16:Q16"/>
    <mergeCell ref="S16:T16"/>
    <mergeCell ref="D15:E15"/>
    <mergeCell ref="G15:H15"/>
    <mergeCell ref="J15:K15"/>
    <mergeCell ref="M15:N15"/>
    <mergeCell ref="P15:Q15"/>
    <mergeCell ref="S15:T15"/>
    <mergeCell ref="D14:E14"/>
    <mergeCell ref="G14:H14"/>
    <mergeCell ref="J14:K14"/>
    <mergeCell ref="M14:N14"/>
    <mergeCell ref="P14:Q14"/>
    <mergeCell ref="S14:T14"/>
    <mergeCell ref="B12:V12"/>
    <mergeCell ref="D13:E13"/>
    <mergeCell ref="G13:H13"/>
    <mergeCell ref="J13:K13"/>
    <mergeCell ref="M13:N13"/>
    <mergeCell ref="P13:Q13"/>
    <mergeCell ref="S13:T13"/>
    <mergeCell ref="D11:E11"/>
    <mergeCell ref="G11:H11"/>
    <mergeCell ref="J11:K11"/>
    <mergeCell ref="M11:N11"/>
    <mergeCell ref="P11:Q11"/>
    <mergeCell ref="S11:T11"/>
    <mergeCell ref="D10:E10"/>
    <mergeCell ref="G10:H10"/>
    <mergeCell ref="J10:K10"/>
    <mergeCell ref="M10:N10"/>
    <mergeCell ref="P10:Q10"/>
    <mergeCell ref="S10:T10"/>
    <mergeCell ref="D9:E9"/>
    <mergeCell ref="G9:H9"/>
    <mergeCell ref="J9:K9"/>
    <mergeCell ref="M9:N9"/>
    <mergeCell ref="P9:Q9"/>
    <mergeCell ref="S9:T9"/>
    <mergeCell ref="D8:E8"/>
    <mergeCell ref="G8:H8"/>
    <mergeCell ref="J8:K8"/>
    <mergeCell ref="M8:N8"/>
    <mergeCell ref="P8:Q8"/>
    <mergeCell ref="S8:T8"/>
    <mergeCell ref="D7:E7"/>
    <mergeCell ref="G7:H7"/>
    <mergeCell ref="J7:K7"/>
    <mergeCell ref="M7:N7"/>
    <mergeCell ref="P7:Q7"/>
    <mergeCell ref="S7:T7"/>
    <mergeCell ref="B5:V5"/>
    <mergeCell ref="D6:E6"/>
    <mergeCell ref="G6:H6"/>
    <mergeCell ref="J6:K6"/>
    <mergeCell ref="M6:N6"/>
    <mergeCell ref="P6:Q6"/>
    <mergeCell ref="S6:T6"/>
    <mergeCell ref="D4:E4"/>
    <mergeCell ref="G4:H4"/>
    <mergeCell ref="J4:K4"/>
    <mergeCell ref="M4:N4"/>
    <mergeCell ref="P4:Q4"/>
    <mergeCell ref="S4:T4"/>
    <mergeCell ref="B2:V2"/>
    <mergeCell ref="C3:E3"/>
    <mergeCell ref="F3:H3"/>
    <mergeCell ref="I3:K3"/>
    <mergeCell ref="L3:N3"/>
    <mergeCell ref="O3:Q3"/>
    <mergeCell ref="R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Tables 5 and 6</vt:lpstr>
      <vt:lpstr>Figures 7 and 8</vt:lpstr>
      <vt:lpstr>Table 7</vt:lpstr>
      <vt:lpstr>Table 8</vt:lpstr>
      <vt:lpstr>Table 9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AVERY Rodney</dc:creator>
  <cp:lastModifiedBy>AVERY Rodney</cp:lastModifiedBy>
  <dcterms:created xsi:type="dcterms:W3CDTF">2023-05-23T00:50:18Z</dcterms:created>
  <dcterms:modified xsi:type="dcterms:W3CDTF">2023-06-14T01:25:38Z</dcterms:modified>
</cp:coreProperties>
</file>